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v01\1116_商工観光課$\01_商工関係(商工G)\【商工費：創業支援事業】\99_創業支援関係\★創業支援補助金\00_様式\"/>
    </mc:Choice>
  </mc:AlternateContent>
  <xr:revisionPtr revIDLastSave="0" documentId="13_ncr:1_{F110EE5F-A1DC-41E8-A4E9-A8E79240AAEB}" xr6:coauthVersionLast="47" xr6:coauthVersionMax="47" xr10:uidLastSave="{00000000-0000-0000-0000-000000000000}"/>
  <bookViews>
    <workbookView xWindow="-120" yWindow="-120" windowWidth="20730" windowHeight="11310" activeTab="1" xr2:uid="{7E6891BE-DE5A-4208-AD58-59899BB7E6AC}"/>
  </bookViews>
  <sheets>
    <sheet name="開設費用" sheetId="1" r:id="rId1"/>
    <sheet name="賃貸借" sheetId="2" r:id="rId2"/>
  </sheets>
  <definedNames>
    <definedName name="_xlnm.Print_Area" localSheetId="0">開設費用!$A$1:$D$30</definedName>
    <definedName name="_xlnm.Print_Area" localSheetId="1">賃貸借!$A$1:$J$34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2" l="1"/>
  <c r="E21" i="2"/>
  <c r="E14" i="2"/>
  <c r="E12" i="2"/>
  <c r="E13" i="2" s="1"/>
  <c r="E15" i="2" s="1"/>
  <c r="F19" i="2"/>
  <c r="E19" i="2" s="1"/>
  <c r="C17" i="2"/>
  <c r="C10" i="2"/>
  <c r="I7" i="2"/>
  <c r="I22" i="2" s="1"/>
  <c r="B22" i="1"/>
  <c r="B25" i="1" s="1"/>
  <c r="B27" i="1" s="1"/>
  <c r="B28" i="1" s="1"/>
  <c r="B30" i="1" s="1"/>
  <c r="E20" i="2" l="1"/>
  <c r="E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江南市</author>
  </authors>
  <commentList>
    <comment ref="A2" authorId="0" shapeId="0" xr:uid="{9B7820FE-1EDE-4A48-B10F-379D52748151}">
      <text>
        <r>
          <rPr>
            <b/>
            <sz val="12"/>
            <color indexed="81"/>
            <rFont val="MS P ゴシック"/>
            <family val="3"/>
            <charset val="128"/>
          </rPr>
          <t>色がついている箇所に入力をしてください。</t>
        </r>
      </text>
    </comment>
    <comment ref="D2" authorId="0" shapeId="0" xr:uid="{7512F8EC-EC73-4137-9236-39D5295D8091}">
      <text>
        <r>
          <rPr>
            <b/>
            <sz val="12"/>
            <color indexed="81"/>
            <rFont val="MS P ゴシック"/>
            <family val="3"/>
            <charset val="128"/>
          </rPr>
          <t>入力欄が足りなくなった場合は、適宜行を追加してください。</t>
        </r>
        <r>
          <rPr>
            <sz val="12"/>
            <color indexed="81"/>
            <rFont val="MS P ゴシック"/>
            <family val="3"/>
            <charset val="128"/>
          </rPr>
          <t xml:space="preserve">
</t>
        </r>
      </text>
    </comment>
    <comment ref="B26" authorId="0" shapeId="0" xr:uid="{E1CA300D-4D5D-44B2-912A-F621980DDDDC}">
      <text>
        <r>
          <rPr>
            <b/>
            <sz val="14"/>
            <color indexed="81"/>
            <rFont val="MS P ゴシック"/>
            <family val="3"/>
            <charset val="128"/>
          </rPr>
          <t>国等から受けた補助額を記入してください。補助を受けていない場合は「0」を入力してください。入力後は、「　円」となります。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江南市</author>
  </authors>
  <commentList>
    <comment ref="F1" authorId="0" shapeId="0" xr:uid="{B77F3819-00D4-48A3-839D-F374A1CC8F6A}">
      <text>
        <r>
          <rPr>
            <b/>
            <sz val="16"/>
            <color indexed="81"/>
            <rFont val="MS P ゴシック"/>
            <family val="3"/>
            <charset val="128"/>
          </rPr>
          <t>ピンクのセルを入力すること。</t>
        </r>
      </text>
    </comment>
    <comment ref="G4" authorId="0" shapeId="0" xr:uid="{43EFFFB7-F32A-424A-A1C4-D2B211AFAC8E}">
      <text>
        <r>
          <rPr>
            <b/>
            <sz val="16"/>
            <color indexed="81"/>
            <rFont val="MS P ゴシック"/>
            <family val="3"/>
            <charset val="128"/>
          </rPr>
          <t>補助対象者は市街化区域内の空き店舗、テナントビル等であって賃料収入により運用する施設において事業を営む場合に限る</t>
        </r>
      </text>
    </comment>
  </commentList>
</comments>
</file>

<file path=xl/sharedStrings.xml><?xml version="1.0" encoding="utf-8"?>
<sst xmlns="http://schemas.openxmlformats.org/spreadsheetml/2006/main" count="73" uniqueCount="50">
  <si>
    <t>補助対象経費の一覧</t>
    <phoneticPr fontId="1"/>
  </si>
  <si>
    <t>名称
（見積書における名称を記載）</t>
    <rPh sb="0" eb="2">
      <t>メイショウ</t>
    </rPh>
    <rPh sb="4" eb="7">
      <t>ミツモリショ</t>
    </rPh>
    <rPh sb="11" eb="13">
      <t>メイショウ</t>
    </rPh>
    <rPh sb="14" eb="16">
      <t>キサイ</t>
    </rPh>
    <phoneticPr fontId="1"/>
  </si>
  <si>
    <t>区分</t>
    <phoneticPr fontId="1"/>
  </si>
  <si>
    <t>江南市創業支援補助金の申請額</t>
    <rPh sb="0" eb="3">
      <t>コウナンシ</t>
    </rPh>
    <rPh sb="3" eb="5">
      <t>ソウギョウ</t>
    </rPh>
    <rPh sb="5" eb="7">
      <t>シエン</t>
    </rPh>
    <rPh sb="7" eb="10">
      <t>ホジョキン</t>
    </rPh>
    <rPh sb="11" eb="13">
      <t>シンセイ</t>
    </rPh>
    <rPh sb="13" eb="14">
      <t>ガク</t>
    </rPh>
    <phoneticPr fontId="1"/>
  </si>
  <si>
    <t>国等の補助金等の補助額（Ｂ）</t>
    <rPh sb="8" eb="10">
      <t>ホジョ</t>
    </rPh>
    <phoneticPr fontId="1"/>
  </si>
  <si>
    <t>補助対象経費（Ｃ）＝（Ａ）－（Ｂ）</t>
    <rPh sb="0" eb="2">
      <t>ホジョ</t>
    </rPh>
    <rPh sb="2" eb="4">
      <t>タイショウ</t>
    </rPh>
    <rPh sb="4" eb="6">
      <t>ケイヒ</t>
    </rPh>
    <phoneticPr fontId="1"/>
  </si>
  <si>
    <t>対象経費合計</t>
    <rPh sb="0" eb="2">
      <t>タイショウ</t>
    </rPh>
    <rPh sb="2" eb="4">
      <t>ケイヒ</t>
    </rPh>
    <rPh sb="4" eb="6">
      <t>ゴウケイ</t>
    </rPh>
    <phoneticPr fontId="1"/>
  </si>
  <si>
    <t>対象経費（Ａ）</t>
    <rPh sb="0" eb="2">
      <t>タイショウ</t>
    </rPh>
    <rPh sb="2" eb="4">
      <t>ケイヒ</t>
    </rPh>
    <phoneticPr fontId="1"/>
  </si>
  <si>
    <t>補助対象経費の半額　＝（Ｄ）
（千円未満切り捨て）</t>
    <rPh sb="0" eb="2">
      <t>ホジョ</t>
    </rPh>
    <rPh sb="2" eb="4">
      <t>タイショウ</t>
    </rPh>
    <rPh sb="4" eb="6">
      <t>ケイヒ</t>
    </rPh>
    <rPh sb="7" eb="9">
      <t>ハンガク</t>
    </rPh>
    <phoneticPr fontId="1"/>
  </si>
  <si>
    <t>補助金上限額（Ｅ）</t>
    <rPh sb="0" eb="3">
      <t>ホジョキン</t>
    </rPh>
    <rPh sb="3" eb="5">
      <t>ジョウゲン</t>
    </rPh>
    <rPh sb="5" eb="6">
      <t>ガク</t>
    </rPh>
    <phoneticPr fontId="1"/>
  </si>
  <si>
    <t>申請額
（Ｄ）か（Ｅ）のいずれか小さい額</t>
    <rPh sb="0" eb="2">
      <t>シンセイ</t>
    </rPh>
    <rPh sb="2" eb="3">
      <t>ガク</t>
    </rPh>
    <phoneticPr fontId="1"/>
  </si>
  <si>
    <r>
      <t>金額
（</t>
    </r>
    <r>
      <rPr>
        <b/>
        <sz val="11"/>
        <color theme="1"/>
        <rFont val="ＭＳ 明朝"/>
        <family val="1"/>
        <charset val="128"/>
      </rPr>
      <t>消費税含む</t>
    </r>
    <r>
      <rPr>
        <sz val="11"/>
        <color theme="1"/>
        <rFont val="ＭＳ 明朝"/>
        <family val="2"/>
        <charset val="128"/>
      </rPr>
      <t>）</t>
    </r>
    <phoneticPr fontId="1"/>
  </si>
  <si>
    <t>備考</t>
    <rPh sb="0" eb="2">
      <t>ビコウ</t>
    </rPh>
    <phoneticPr fontId="1"/>
  </si>
  <si>
    <t>江南市創業支援補助金　積算シート(賃貸料)</t>
    <rPh sb="0" eb="3">
      <t>コウナンシ</t>
    </rPh>
    <rPh sb="3" eb="5">
      <t>ソウギョウ</t>
    </rPh>
    <rPh sb="5" eb="7">
      <t>シエン</t>
    </rPh>
    <rPh sb="7" eb="10">
      <t>ホジョキン</t>
    </rPh>
    <rPh sb="11" eb="13">
      <t>セキサン</t>
    </rPh>
    <rPh sb="17" eb="20">
      <t>チンタイリョウ</t>
    </rPh>
    <phoneticPr fontId="1"/>
  </si>
  <si>
    <t>事業所所在地</t>
    <rPh sb="0" eb="3">
      <t>ジギョウショ</t>
    </rPh>
    <rPh sb="3" eb="6">
      <t>ショザイチ</t>
    </rPh>
    <phoneticPr fontId="1"/>
  </si>
  <si>
    <t>市街化区域内であることの確認→</t>
    <rPh sb="0" eb="3">
      <t>シガイカ</t>
    </rPh>
    <rPh sb="3" eb="6">
      <t>クイキナイ</t>
    </rPh>
    <rPh sb="12" eb="14">
      <t>カクニン</t>
    </rPh>
    <phoneticPr fontId="1"/>
  </si>
  <si>
    <t>〇</t>
    <phoneticPr fontId="1"/>
  </si>
  <si>
    <t>×</t>
    <phoneticPr fontId="1"/>
  </si>
  <si>
    <t>補助対象期間</t>
    <rPh sb="0" eb="2">
      <t>ホジョ</t>
    </rPh>
    <rPh sb="2" eb="4">
      <t>タイショウ</t>
    </rPh>
    <rPh sb="4" eb="6">
      <t>キカン</t>
    </rPh>
    <phoneticPr fontId="1"/>
  </si>
  <si>
    <t>うち令和</t>
    <rPh sb="2" eb="4">
      <t>レイワ</t>
    </rPh>
    <phoneticPr fontId="1"/>
  </si>
  <si>
    <t>年度</t>
    <rPh sb="0" eb="2">
      <t>ネンド</t>
    </rPh>
    <phoneticPr fontId="1"/>
  </si>
  <si>
    <t>か月</t>
    <rPh sb="1" eb="2">
      <t>ゲツ</t>
    </rPh>
    <phoneticPr fontId="1"/>
  </si>
  <si>
    <t>　　令和</t>
    <rPh sb="2" eb="4">
      <t>レイワ</t>
    </rPh>
    <phoneticPr fontId="1"/>
  </si>
  <si>
    <t>※事業開始日の属する月から12か月以内</t>
    <rPh sb="1" eb="3">
      <t>ジギョウ</t>
    </rPh>
    <rPh sb="3" eb="5">
      <t>カイシ</t>
    </rPh>
    <rPh sb="5" eb="6">
      <t>ビ</t>
    </rPh>
    <rPh sb="7" eb="8">
      <t>ゾク</t>
    </rPh>
    <rPh sb="10" eb="11">
      <t>ツキ</t>
    </rPh>
    <rPh sb="16" eb="17">
      <t>ゲツ</t>
    </rPh>
    <rPh sb="17" eb="19">
      <t>イナイ</t>
    </rPh>
    <phoneticPr fontId="1"/>
  </si>
  <si>
    <t>【令和</t>
    <rPh sb="1" eb="3">
      <t>レイワ</t>
    </rPh>
    <phoneticPr fontId="1"/>
  </si>
  <si>
    <t>年度分補助金】</t>
    <rPh sb="0" eb="2">
      <t>ネンド</t>
    </rPh>
    <rPh sb="2" eb="3">
      <t>ブン</t>
    </rPh>
    <rPh sb="3" eb="6">
      <t>ホジョキン</t>
    </rPh>
    <phoneticPr fontId="1"/>
  </si>
  <si>
    <t>項目</t>
    <rPh sb="0" eb="2">
      <t>コウモク</t>
    </rPh>
    <phoneticPr fontId="1"/>
  </si>
  <si>
    <t>金額</t>
    <rPh sb="0" eb="2">
      <t>キンガク</t>
    </rPh>
    <phoneticPr fontId="1"/>
  </si>
  <si>
    <t>積算根拠</t>
    <rPh sb="0" eb="2">
      <t>セキサン</t>
    </rPh>
    <rPh sb="2" eb="4">
      <t>コンキョ</t>
    </rPh>
    <phoneticPr fontId="1"/>
  </si>
  <si>
    <t>A</t>
    <phoneticPr fontId="1"/>
  </si>
  <si>
    <t>補助対象経費</t>
    <rPh sb="0" eb="2">
      <t>ホジョ</t>
    </rPh>
    <rPh sb="2" eb="4">
      <t>タイショウ</t>
    </rPh>
    <rPh sb="4" eb="6">
      <t>ケイヒ</t>
    </rPh>
    <phoneticPr fontId="1"/>
  </si>
  <si>
    <r>
      <rPr>
        <sz val="14"/>
        <color theme="1"/>
        <rFont val="Calibri"/>
        <family val="3"/>
      </rPr>
      <t>/</t>
    </r>
    <r>
      <rPr>
        <sz val="14"/>
        <color theme="1"/>
        <rFont val="HGPｺﾞｼｯｸM"/>
        <family val="3"/>
        <charset val="128"/>
      </rPr>
      <t>月</t>
    </r>
    <rPh sb="1" eb="2">
      <t>ツキ</t>
    </rPh>
    <phoneticPr fontId="1"/>
  </si>
  <si>
    <t>B</t>
    <phoneticPr fontId="1"/>
  </si>
  <si>
    <t>補助対象経費の1/2</t>
    <rPh sb="0" eb="2">
      <t>ホジョ</t>
    </rPh>
    <rPh sb="2" eb="4">
      <t>タイショウ</t>
    </rPh>
    <rPh sb="4" eb="6">
      <t>ケイヒ</t>
    </rPh>
    <phoneticPr fontId="1"/>
  </si>
  <si>
    <t>C</t>
    <phoneticPr fontId="1"/>
  </si>
  <si>
    <t>補助限度額</t>
    <rPh sb="0" eb="2">
      <t>ホジョ</t>
    </rPh>
    <rPh sb="2" eb="4">
      <t>ゲンド</t>
    </rPh>
    <rPh sb="4" eb="5">
      <t>ガク</t>
    </rPh>
    <phoneticPr fontId="1"/>
  </si>
  <si>
    <t>/月</t>
    <rPh sb="1" eb="2">
      <t>ツキ</t>
    </rPh>
    <phoneticPr fontId="1"/>
  </si>
  <si>
    <t>D</t>
    <phoneticPr fontId="1"/>
  </si>
  <si>
    <t>補助額</t>
    <rPh sb="0" eb="2">
      <t>ホジョ</t>
    </rPh>
    <rPh sb="2" eb="3">
      <t>ガク</t>
    </rPh>
    <phoneticPr fontId="1"/>
  </si>
  <si>
    <t>BとCのいずれか低い額</t>
    <phoneticPr fontId="1"/>
  </si>
  <si>
    <t>※</t>
    <phoneticPr fontId="1"/>
  </si>
  <si>
    <t>空き店舗等の借り上げに要する費用が対象</t>
    <rPh sb="0" eb="1">
      <t>ア</t>
    </rPh>
    <rPh sb="2" eb="4">
      <t>テンポ</t>
    </rPh>
    <rPh sb="4" eb="5">
      <t>トウ</t>
    </rPh>
    <rPh sb="6" eb="7">
      <t>カ</t>
    </rPh>
    <rPh sb="8" eb="9">
      <t>ア</t>
    </rPh>
    <rPh sb="11" eb="12">
      <t>ヨウ</t>
    </rPh>
    <rPh sb="14" eb="16">
      <t>ヒヨウ</t>
    </rPh>
    <rPh sb="17" eb="19">
      <t>タイショウ</t>
    </rPh>
    <phoneticPr fontId="1"/>
  </si>
  <si>
    <t>創業のため新たに契約した事業所（市街化区域内の空き店舗等に限る。）が対象</t>
    <rPh sb="0" eb="2">
      <t>ソウギョウ</t>
    </rPh>
    <rPh sb="5" eb="6">
      <t>アラ</t>
    </rPh>
    <rPh sb="8" eb="10">
      <t>ケイヤク</t>
    </rPh>
    <rPh sb="12" eb="15">
      <t>ジギョウショ</t>
    </rPh>
    <rPh sb="16" eb="19">
      <t>シガイカ</t>
    </rPh>
    <rPh sb="19" eb="22">
      <t>クイキナイ</t>
    </rPh>
    <rPh sb="23" eb="24">
      <t>ア</t>
    </rPh>
    <rPh sb="25" eb="27">
      <t>テンポ</t>
    </rPh>
    <rPh sb="27" eb="28">
      <t>トウ</t>
    </rPh>
    <rPh sb="29" eb="30">
      <t>カギ</t>
    </rPh>
    <rPh sb="34" eb="36">
      <t>タイショウ</t>
    </rPh>
    <phoneticPr fontId="1"/>
  </si>
  <si>
    <t>以下の経費は補助対象外</t>
    <rPh sb="0" eb="2">
      <t>イカ</t>
    </rPh>
    <rPh sb="3" eb="5">
      <t>ケイヒ</t>
    </rPh>
    <rPh sb="6" eb="8">
      <t>ホジョ</t>
    </rPh>
    <rPh sb="8" eb="10">
      <t>タイショウ</t>
    </rPh>
    <rPh sb="10" eb="11">
      <t>ガイ</t>
    </rPh>
    <phoneticPr fontId="1"/>
  </si>
  <si>
    <t>・敷金、礼金、駐車場費、共益費等</t>
    <rPh sb="1" eb="3">
      <t>シキキン</t>
    </rPh>
    <rPh sb="4" eb="6">
      <t>レイキン</t>
    </rPh>
    <rPh sb="7" eb="10">
      <t>チュウシャジョウ</t>
    </rPh>
    <rPh sb="10" eb="11">
      <t>ヒ</t>
    </rPh>
    <rPh sb="12" eb="15">
      <t>キョウエキヒ</t>
    </rPh>
    <rPh sb="15" eb="16">
      <t>トウ</t>
    </rPh>
    <phoneticPr fontId="1"/>
  </si>
  <si>
    <t>×</t>
    <phoneticPr fontId="1"/>
  </si>
  <si>
    <t>か月</t>
    <phoneticPr fontId="1"/>
  </si>
  <si>
    <t>千円未満切り捨て</t>
    <rPh sb="0" eb="2">
      <t>センエン</t>
    </rPh>
    <rPh sb="2" eb="4">
      <t>ミマン</t>
    </rPh>
    <rPh sb="4" eb="5">
      <t>キ</t>
    </rPh>
    <rPh sb="6" eb="7">
      <t>ス</t>
    </rPh>
    <phoneticPr fontId="1"/>
  </si>
  <si>
    <t>令和　年　月　日</t>
    <rPh sb="0" eb="2">
      <t>レイワ</t>
    </rPh>
    <rPh sb="3" eb="4">
      <t>ネン</t>
    </rPh>
    <rPh sb="5" eb="6">
      <t>ガツ</t>
    </rPh>
    <rPh sb="7" eb="8">
      <t>ニチ</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</si>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</sst>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numFmt numFmtId="183" formatCode="[$-411]ggge&quot;年&quot;m&quot;月&quot;d&quot;日&quot;;@"/>
  </numFmts>
  <fonts count="13">
    <font>
      <sz val="11"/>
      <color theme="1"/>
      <name val="ＭＳ 明朝"/>
      <family val="2"/>
      <charset val="128"/>
    </font>
    <font>
      <sz val="6"/>
      <name val="ＭＳ 明朝"/>
      <family val="2"/>
      <charset val="128"/>
    </font>
    <font>
      <sz val="18"/>
      <color theme="1"/>
      <name val="ＭＳ 明朝"/>
      <family val="2"/>
      <charset val="128"/>
    </font>
    <font>
      <b/>
      <sz val="12"/>
      <color indexed="81"/>
      <name val="MS P ゴシック"/>
      <family val="3"/>
      <charset val="128"/>
    </font>
    <font>
      <b/>
      <sz val="11"/>
      <color theme="1"/>
      <name val="ＭＳ 明朝"/>
      <family val="1"/>
      <charset val="128"/>
    </font>
    <font>
      <b/>
      <sz val="14"/>
      <color indexed="81"/>
      <name val="MS P ゴシック"/>
      <family val="3"/>
      <charset val="128"/>
    </font>
    <font>
      <sz val="12"/>
      <color indexed="81"/>
      <name val="MS P ゴシック"/>
      <family val="3"/>
      <charset val="128"/>
    </font>
    <font>
      <sz val="12"/>
      <color theme="1"/>
      <name val="ＭＳ 明朝"/>
      <family val="1"/>
      <charset val="128"/>
    </font>
    <font>
      <sz val="11"/>
      <color theme="1"/>
      <name val="ＭＳ 明朝"/>
      <family val="2"/>
      <charset val="128"/>
    </font>
    <font>
      <sz val="16"/>
      <color theme="1"/>
      <name val="HGPｺﾞｼｯｸM"/>
      <family val="3"/>
      <charset val="128"/>
    </font>
    <font>
      <sz val="14"/>
      <color theme="1"/>
      <name val="HGPｺﾞｼｯｸM"/>
      <family val="3"/>
      <charset val="128"/>
    </font>
    <font>
      <sz val="14"/>
      <color theme="1"/>
      <name val="Calibri"/>
      <family val="3"/>
    </font>
    <font>
      <b/>
      <sz val="16"/>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0" fillId="0" borderId="1" xfId="0" applyBorder="1" applyProtection="1">
      <alignment vertical="center"/>
      <protection locked="0"/>
    </xf>
    <xf numFmtId="0" fontId="0" fillId="0" borderId="3" xfId="0" applyBorder="1" applyProtection="1">
      <alignment vertical="center"/>
      <protection locked="0"/>
    </xf>
    <xf numFmtId="176" fontId="0" fillId="0" borderId="6" xfId="0" applyNumberFormat="1" applyBorder="1" applyProtection="1">
      <alignment vertical="center"/>
      <protection locked="0"/>
    </xf>
    <xf numFmtId="0" fontId="0" fillId="0" borderId="5" xfId="0" applyBorder="1" applyProtection="1">
      <alignment vertical="center"/>
      <protection locked="0"/>
    </xf>
    <xf numFmtId="176" fontId="0" fillId="0" borderId="8" xfId="0" applyNumberFormat="1" applyBorder="1" applyProtection="1">
      <alignment vertical="center"/>
      <protection locked="0"/>
    </xf>
    <xf numFmtId="0" fontId="0" fillId="0" borderId="7" xfId="0" applyBorder="1" applyProtection="1">
      <alignment vertical="center"/>
      <protection locked="0"/>
    </xf>
    <xf numFmtId="0" fontId="0" fillId="0" borderId="9" xfId="0" applyBorder="1" applyProtection="1">
      <alignment vertical="center"/>
      <protection locked="0"/>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0" borderId="0" xfId="0"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13" xfId="0" applyBorder="1">
      <alignment vertical="center"/>
    </xf>
    <xf numFmtId="0" fontId="0" fillId="0" borderId="11" xfId="0" applyBorder="1" applyAlignment="1">
      <alignment horizontal="center" vertical="center"/>
    </xf>
    <xf numFmtId="0" fontId="0" fillId="0" borderId="0" xfId="0" applyAlignment="1">
      <alignment vertical="center" shrinkToFit="1"/>
    </xf>
    <xf numFmtId="0" fontId="0" fillId="2" borderId="2" xfId="0" applyFill="1" applyBorder="1" applyAlignment="1">
      <alignment horizontal="center" vertical="center" shrinkToFit="1"/>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12" xfId="0" applyBorder="1" applyAlignment="1">
      <alignment vertical="center" shrinkToFit="1"/>
    </xf>
    <xf numFmtId="176" fontId="0" fillId="0" borderId="3" xfId="0" applyNumberFormat="1" applyBorder="1">
      <alignment vertical="center"/>
    </xf>
    <xf numFmtId="176" fontId="0" fillId="0" borderId="14" xfId="0" applyNumberFormat="1" applyBorder="1" applyProtection="1">
      <alignment vertical="center"/>
      <protection locked="0"/>
    </xf>
    <xf numFmtId="177" fontId="7" fillId="0" borderId="0" xfId="0" applyNumberFormat="1" applyFont="1">
      <alignment vertical="center"/>
    </xf>
    <xf numFmtId="0" fontId="7" fillId="0" borderId="0" xfId="0" applyFont="1">
      <alignment vertical="center"/>
    </xf>
    <xf numFmtId="177" fontId="7" fillId="0" borderId="0" xfId="0" quotePrefix="1" applyNumberFormat="1" applyFont="1" applyFill="1" applyProtection="1">
      <alignment vertical="center"/>
      <protection locked="0"/>
    </xf>
    <xf numFmtId="0" fontId="7" fillId="0" borderId="0" xfId="0" applyFont="1" applyAlignment="1">
      <alignment vertical="center" wrapText="1"/>
    </xf>
    <xf numFmtId="0" fontId="7" fillId="0" borderId="4" xfId="0" applyFont="1" applyBorder="1">
      <alignment vertical="center"/>
    </xf>
    <xf numFmtId="177" fontId="7" fillId="0" borderId="4" xfId="0" applyNumberFormat="1" applyFont="1" applyBorder="1">
      <alignment vertical="center"/>
    </xf>
    <xf numFmtId="177" fontId="7" fillId="0" borderId="0" xfId="0" applyNumberFormat="1" applyFont="1" applyBorder="1">
      <alignment vertical="center"/>
    </xf>
    <xf numFmtId="38" fontId="9" fillId="0" borderId="0" xfId="1" applyFont="1">
      <alignment vertical="center"/>
    </xf>
    <xf numFmtId="38" fontId="10" fillId="0" borderId="0" xfId="1" applyFont="1">
      <alignment vertical="center"/>
    </xf>
    <xf numFmtId="38" fontId="10" fillId="0" borderId="0" xfId="1" applyFont="1" applyFill="1" applyAlignment="1">
      <alignment horizontal="left" vertical="center"/>
    </xf>
    <xf numFmtId="38" fontId="10" fillId="0" borderId="0" xfId="1" applyFont="1" applyFill="1" applyAlignment="1">
      <alignment horizontal="right" vertical="center"/>
    </xf>
    <xf numFmtId="38" fontId="10" fillId="0" borderId="21" xfId="1" applyFont="1" applyBorder="1" applyAlignment="1">
      <alignment horizontal="right" vertical="center"/>
    </xf>
    <xf numFmtId="38" fontId="10" fillId="0" borderId="21" xfId="1" applyFont="1" applyBorder="1" applyAlignment="1">
      <alignment horizontal="left" vertical="center"/>
    </xf>
    <xf numFmtId="38" fontId="10" fillId="0" borderId="21" xfId="1" applyFont="1" applyBorder="1">
      <alignment vertical="center"/>
    </xf>
    <xf numFmtId="38" fontId="10" fillId="0" borderId="23" xfId="1" applyFont="1" applyBorder="1" applyAlignment="1">
      <alignment horizontal="right" vertical="center"/>
    </xf>
    <xf numFmtId="38" fontId="10" fillId="0" borderId="23" xfId="1" applyFont="1" applyBorder="1" applyAlignment="1">
      <alignment horizontal="left" vertical="center"/>
    </xf>
    <xf numFmtId="38" fontId="10" fillId="0" borderId="23" xfId="1" applyFont="1" applyBorder="1">
      <alignment vertical="center"/>
    </xf>
    <xf numFmtId="38" fontId="10" fillId="0" borderId="0" xfId="1" applyFont="1" applyAlignment="1">
      <alignment horizontal="left" vertical="center"/>
    </xf>
    <xf numFmtId="38" fontId="10" fillId="0" borderId="0" xfId="1" applyFont="1" applyAlignment="1">
      <alignment horizontal="right" vertical="center"/>
    </xf>
    <xf numFmtId="38" fontId="10" fillId="0" borderId="1" xfId="1" applyFont="1" applyBorder="1" applyAlignment="1">
      <alignment horizontal="center" vertical="center"/>
    </xf>
    <xf numFmtId="177" fontId="10" fillId="0" borderId="21" xfId="1" applyNumberFormat="1" applyFont="1" applyBorder="1">
      <alignment vertical="center"/>
    </xf>
    <xf numFmtId="38" fontId="10" fillId="0" borderId="25" xfId="1" applyFont="1" applyBorder="1">
      <alignment vertical="center"/>
    </xf>
    <xf numFmtId="38" fontId="10" fillId="0" borderId="25" xfId="1" applyFont="1" applyBorder="1" applyAlignment="1">
      <alignment horizontal="center" vertical="center"/>
    </xf>
    <xf numFmtId="38" fontId="10" fillId="0" borderId="26" xfId="1" applyFont="1" applyBorder="1">
      <alignment vertical="center"/>
    </xf>
    <xf numFmtId="38" fontId="10" fillId="0" borderId="27" xfId="1" applyFont="1" applyBorder="1">
      <alignment vertical="center"/>
    </xf>
    <xf numFmtId="177" fontId="10" fillId="0" borderId="27" xfId="1" applyNumberFormat="1" applyFont="1" applyBorder="1">
      <alignment vertical="center"/>
    </xf>
    <xf numFmtId="38" fontId="10" fillId="0" borderId="31" xfId="1" applyFont="1" applyBorder="1">
      <alignment vertical="center"/>
    </xf>
    <xf numFmtId="177" fontId="10" fillId="0" borderId="31" xfId="1" applyNumberFormat="1" applyFont="1" applyBorder="1">
      <alignment vertical="center"/>
    </xf>
    <xf numFmtId="177" fontId="10" fillId="0" borderId="32" xfId="1" applyNumberFormat="1" applyFont="1" applyBorder="1">
      <alignment vertical="center"/>
    </xf>
    <xf numFmtId="38" fontId="10" fillId="0" borderId="33" xfId="1" applyFont="1" applyBorder="1">
      <alignment vertical="center"/>
    </xf>
    <xf numFmtId="38" fontId="10" fillId="0" borderId="34" xfId="1" applyFont="1" applyBorder="1">
      <alignment vertical="center"/>
    </xf>
    <xf numFmtId="38" fontId="10" fillId="0" borderId="35" xfId="1" applyFont="1" applyBorder="1">
      <alignment vertical="center"/>
    </xf>
    <xf numFmtId="177" fontId="10" fillId="0" borderId="36" xfId="1" applyNumberFormat="1" applyFont="1" applyFill="1" applyBorder="1">
      <alignment vertical="center"/>
    </xf>
    <xf numFmtId="38" fontId="10" fillId="0" borderId="38" xfId="1" applyFont="1" applyBorder="1">
      <alignment vertical="center"/>
    </xf>
    <xf numFmtId="38" fontId="10" fillId="0" borderId="39" xfId="1" applyFont="1" applyBorder="1">
      <alignment vertical="center"/>
    </xf>
    <xf numFmtId="177" fontId="10" fillId="0" borderId="24" xfId="1" applyNumberFormat="1" applyFont="1" applyFill="1" applyBorder="1">
      <alignment vertical="center"/>
    </xf>
    <xf numFmtId="38" fontId="10" fillId="3" borderId="21" xfId="1" applyFont="1" applyFill="1" applyBorder="1" applyAlignment="1" applyProtection="1">
      <alignment horizontal="right" vertical="center"/>
      <protection locked="0"/>
    </xf>
    <xf numFmtId="38" fontId="10" fillId="3" borderId="23" xfId="1" applyFont="1" applyFill="1" applyBorder="1" applyAlignment="1" applyProtection="1">
      <alignment horizontal="right" vertical="center"/>
      <protection locked="0"/>
    </xf>
    <xf numFmtId="38" fontId="10" fillId="3" borderId="21" xfId="1" applyFont="1" applyFill="1" applyBorder="1" applyProtection="1">
      <alignment vertical="center"/>
      <protection locked="0"/>
    </xf>
    <xf numFmtId="177" fontId="10" fillId="3" borderId="24" xfId="1" applyNumberFormat="1" applyFont="1" applyFill="1" applyBorder="1" applyProtection="1">
      <alignment vertical="center"/>
      <protection locked="0"/>
    </xf>
    <xf numFmtId="38" fontId="10" fillId="0" borderId="21" xfId="1" applyFont="1" applyBorder="1" applyAlignment="1">
      <alignment horizontal="left" vertical="center"/>
    </xf>
    <xf numFmtId="38" fontId="10" fillId="0" borderId="27" xfId="1" applyFont="1" applyBorder="1" applyAlignment="1">
      <alignment horizontal="left" vertical="center"/>
    </xf>
    <xf numFmtId="38" fontId="10" fillId="0" borderId="28" xfId="1" applyFont="1" applyBorder="1" applyAlignment="1">
      <alignment vertical="center"/>
    </xf>
    <xf numFmtId="38" fontId="10" fillId="0" borderId="29" xfId="1" applyFont="1" applyBorder="1" applyAlignment="1">
      <alignment vertical="center"/>
    </xf>
    <xf numFmtId="38" fontId="10" fillId="0" borderId="30" xfId="1" applyFont="1" applyBorder="1" applyAlignment="1">
      <alignment vertical="center"/>
    </xf>
    <xf numFmtId="38" fontId="10" fillId="0" borderId="31" xfId="1" applyFont="1" applyBorder="1" applyAlignment="1">
      <alignment horizontal="left" vertical="center"/>
    </xf>
    <xf numFmtId="38" fontId="10" fillId="0" borderId="36" xfId="1" applyFont="1" applyBorder="1" applyAlignment="1">
      <alignment horizontal="left" vertical="center"/>
    </xf>
    <xf numFmtId="38" fontId="10" fillId="0" borderId="37" xfId="1" applyFont="1" applyBorder="1" applyAlignment="1">
      <alignment horizontal="center" vertical="center" shrinkToFit="1"/>
    </xf>
    <xf numFmtId="38" fontId="10" fillId="0" borderId="38" xfId="1" applyFont="1" applyBorder="1" applyAlignment="1">
      <alignment horizontal="center" vertical="center" shrinkToFit="1"/>
    </xf>
    <xf numFmtId="38" fontId="10" fillId="0" borderId="15" xfId="1" applyFont="1" applyBorder="1" applyAlignment="1">
      <alignment horizontal="center" vertical="center"/>
    </xf>
    <xf numFmtId="38" fontId="10" fillId="0" borderId="16" xfId="1" applyFont="1" applyBorder="1" applyAlignment="1">
      <alignment horizontal="center" vertical="center"/>
    </xf>
    <xf numFmtId="38" fontId="10" fillId="0" borderId="8" xfId="1" applyFont="1" applyBorder="1" applyAlignment="1">
      <alignment horizontal="center" vertical="center"/>
    </xf>
    <xf numFmtId="38" fontId="10" fillId="0" borderId="1" xfId="1" applyFont="1" applyBorder="1" applyAlignment="1">
      <alignment horizontal="center" vertical="center"/>
    </xf>
    <xf numFmtId="38" fontId="10" fillId="3" borderId="1" xfId="1" applyFont="1" applyFill="1" applyBorder="1" applyAlignment="1" applyProtection="1">
      <alignment horizontal="left" vertical="center"/>
      <protection locked="0"/>
    </xf>
    <xf numFmtId="38" fontId="10" fillId="0" borderId="17" xfId="1" applyFont="1" applyBorder="1" applyAlignment="1">
      <alignment horizontal="center" vertical="center"/>
    </xf>
    <xf numFmtId="38" fontId="10" fillId="0" borderId="18" xfId="1" applyFont="1" applyBorder="1" applyAlignment="1">
      <alignment horizontal="center" vertical="center"/>
    </xf>
    <xf numFmtId="38" fontId="10" fillId="0" borderId="19" xfId="1" applyFont="1" applyBorder="1" applyAlignment="1">
      <alignment horizontal="center" vertical="center"/>
    </xf>
    <xf numFmtId="38" fontId="10" fillId="0" borderId="11" xfId="1" applyFont="1" applyBorder="1" applyAlignment="1">
      <alignment horizontal="center" vertical="center"/>
    </xf>
    <xf numFmtId="38" fontId="10" fillId="0" borderId="22" xfId="1" applyFont="1" applyBorder="1" applyAlignment="1">
      <alignment horizontal="center" vertical="center"/>
    </xf>
    <xf numFmtId="38" fontId="10" fillId="0" borderId="6" xfId="1" applyFont="1" applyBorder="1" applyAlignment="1">
      <alignment horizontal="center" vertical="center"/>
    </xf>
    <xf numFmtId="38" fontId="10" fillId="3" borderId="0" xfId="1" applyFont="1" applyFill="1" applyAlignment="1" applyProtection="1">
      <alignment horizontal="left" vertical="center"/>
      <protection locked="0"/>
    </xf>
    <xf numFmtId="183" fontId="10" fillId="3" borderId="20" xfId="1" applyNumberFormat="1" applyFont="1" applyFill="1" applyBorder="1" applyAlignment="1" applyProtection="1">
      <alignment horizontal="left" vertical="center"/>
      <protection locked="0"/>
    </xf>
    <xf numFmtId="183" fontId="10" fillId="3" borderId="3"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1">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171450</xdr:colOff>
      <xdr:row>5</xdr:row>
      <xdr:rowOff>190499</xdr:rowOff>
    </xdr:from>
    <xdr:to>
      <xdr:col>4</xdr:col>
      <xdr:colOff>571500</xdr:colOff>
      <xdr:row>7</xdr:row>
      <xdr:rowOff>47624</xdr:rowOff>
    </xdr:to>
    <xdr:sp macro="" textlink="">
      <xdr:nvSpPr>
        <xdr:cNvPr id="2" name="テキスト ボックス 1">
          <a:extLst>
            <a:ext uri="{FF2B5EF4-FFF2-40B4-BE49-F238E27FC236}">
              <a16:creationId xmlns:a16="http://schemas.microsoft.com/office/drawing/2014/main" id="{49AA99CA-1FA1-4BBE-B5E6-14091E658741}"/>
            </a:ext>
          </a:extLst>
        </xdr:cNvPr>
        <xdr:cNvSpPr txBox="1"/>
      </xdr:nvSpPr>
      <xdr:spPr>
        <a:xfrm>
          <a:off x="2124075" y="1428749"/>
          <a:ext cx="4000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E948-4682-470C-9B2A-935E73247A50}">
  <sheetPr>
    <pageSetUpPr fitToPage="1"/>
  </sheetPr>
  <dimension ref="A1:D30"/>
  <sheetViews>
    <sheetView view="pageBreakPreview" zoomScaleNormal="100" zoomScaleSheetLayoutView="100" workbookViewId="0">
      <selection activeCell="B23" sqref="B23"/>
    </sheetView>
  </sheetViews>
  <sheetFormatPr defaultColWidth="17.5" defaultRowHeight="26.25" customHeight="1"/>
  <cols>
    <col min="1" max="1" width="38.875" customWidth="1"/>
    <col min="2" max="2" width="18" customWidth="1"/>
    <col min="3" max="3" width="19.25" style="16" customWidth="1"/>
  </cols>
  <sheetData>
    <row r="1" spans="1:4" ht="44.25" customHeight="1">
      <c r="A1" s="1" t="s">
        <v>0</v>
      </c>
    </row>
    <row r="2" spans="1:4" ht="44.25" customHeight="1" thickBot="1">
      <c r="A2" s="9" t="s">
        <v>1</v>
      </c>
      <c r="B2" s="9" t="s">
        <v>11</v>
      </c>
      <c r="C2" s="17" t="s">
        <v>2</v>
      </c>
      <c r="D2" s="10" t="s">
        <v>12</v>
      </c>
    </row>
    <row r="3" spans="1:4" s="11" customFormat="1" ht="26.25" customHeight="1" thickTop="1">
      <c r="A3" s="5"/>
      <c r="B3" s="4"/>
      <c r="C3" s="18"/>
      <c r="D3" s="3"/>
    </row>
    <row r="4" spans="1:4" s="11" customFormat="1" ht="26.25" customHeight="1">
      <c r="A4" s="12"/>
      <c r="B4" s="4"/>
      <c r="C4" s="18"/>
      <c r="D4" s="2"/>
    </row>
    <row r="5" spans="1:4" s="11" customFormat="1" ht="26.25" customHeight="1">
      <c r="A5" s="12"/>
      <c r="B5" s="4"/>
      <c r="C5" s="19"/>
      <c r="D5" s="2"/>
    </row>
    <row r="6" spans="1:4" s="11" customFormat="1" ht="26.25" customHeight="1">
      <c r="A6" s="7"/>
      <c r="B6" s="6"/>
      <c r="C6" s="19"/>
      <c r="D6" s="2"/>
    </row>
    <row r="7" spans="1:4" s="11" customFormat="1" ht="26.25" customHeight="1">
      <c r="A7" s="7"/>
      <c r="B7" s="6"/>
      <c r="C7" s="19"/>
      <c r="D7" s="2"/>
    </row>
    <row r="8" spans="1:4" s="11" customFormat="1" ht="26.25" customHeight="1">
      <c r="A8" s="7"/>
      <c r="B8" s="6"/>
      <c r="C8" s="19"/>
      <c r="D8" s="2"/>
    </row>
    <row r="9" spans="1:4" s="11" customFormat="1" ht="26.25" customHeight="1">
      <c r="A9" s="7"/>
      <c r="B9" s="6"/>
      <c r="C9" s="19"/>
      <c r="D9" s="2"/>
    </row>
    <row r="10" spans="1:4" s="11" customFormat="1" ht="26.25" customHeight="1">
      <c r="A10" s="7"/>
      <c r="B10" s="6"/>
      <c r="C10" s="19"/>
      <c r="D10" s="2"/>
    </row>
    <row r="11" spans="1:4" s="11" customFormat="1" ht="26.25" customHeight="1">
      <c r="A11" s="7"/>
      <c r="B11" s="6"/>
      <c r="C11" s="19"/>
      <c r="D11" s="2"/>
    </row>
    <row r="12" spans="1:4" s="11" customFormat="1" ht="26.25" customHeight="1">
      <c r="A12" s="7"/>
      <c r="B12" s="6"/>
      <c r="C12" s="19"/>
      <c r="D12" s="2"/>
    </row>
    <row r="13" spans="1:4" s="11" customFormat="1" ht="26.25" customHeight="1">
      <c r="A13" s="7"/>
      <c r="B13" s="6"/>
      <c r="C13" s="19"/>
      <c r="D13" s="2"/>
    </row>
    <row r="14" spans="1:4" s="11" customFormat="1" ht="26.25" customHeight="1">
      <c r="A14" s="7"/>
      <c r="B14" s="6"/>
      <c r="C14" s="19"/>
      <c r="D14" s="2"/>
    </row>
    <row r="15" spans="1:4" s="11" customFormat="1" ht="26.25" customHeight="1">
      <c r="A15" s="7"/>
      <c r="B15" s="6"/>
      <c r="C15" s="19"/>
      <c r="D15" s="2"/>
    </row>
    <row r="16" spans="1:4" s="11" customFormat="1" ht="26.25" customHeight="1">
      <c r="A16" s="7"/>
      <c r="B16" s="6"/>
      <c r="C16" s="19"/>
      <c r="D16" s="2"/>
    </row>
    <row r="17" spans="1:4" s="11" customFormat="1" ht="26.25" customHeight="1">
      <c r="A17" s="7"/>
      <c r="B17" s="6"/>
      <c r="C17" s="19"/>
      <c r="D17" s="2"/>
    </row>
    <row r="18" spans="1:4" s="11" customFormat="1" ht="26.25" customHeight="1">
      <c r="A18" s="7"/>
      <c r="B18" s="6"/>
      <c r="C18" s="19"/>
      <c r="D18" s="2"/>
    </row>
    <row r="19" spans="1:4" s="11" customFormat="1" ht="26.25" customHeight="1">
      <c r="A19" s="7"/>
      <c r="B19" s="6"/>
      <c r="C19" s="19"/>
      <c r="D19" s="2"/>
    </row>
    <row r="20" spans="1:4" s="11" customFormat="1" ht="26.25" customHeight="1">
      <c r="A20" s="7"/>
      <c r="B20" s="6"/>
      <c r="C20" s="19"/>
      <c r="D20" s="2"/>
    </row>
    <row r="21" spans="1:4" s="11" customFormat="1" ht="26.25" customHeight="1" thickBot="1">
      <c r="A21" s="8"/>
      <c r="B21" s="23"/>
      <c r="C21" s="20"/>
      <c r="D21" s="13"/>
    </row>
    <row r="22" spans="1:4" ht="26.25" customHeight="1" thickTop="1">
      <c r="A22" s="15" t="s">
        <v>6</v>
      </c>
      <c r="B22" s="22">
        <f>SUM(B3:B21)</f>
        <v>0</v>
      </c>
      <c r="C22" s="21"/>
      <c r="D22" s="14"/>
    </row>
    <row r="24" spans="1:4" ht="26.25" customHeight="1">
      <c r="A24" s="1" t="s">
        <v>3</v>
      </c>
    </row>
    <row r="25" spans="1:4" ht="30" customHeight="1">
      <c r="A25" s="25" t="s">
        <v>7</v>
      </c>
      <c r="B25" s="24">
        <f>B22</f>
        <v>0</v>
      </c>
    </row>
    <row r="26" spans="1:4" ht="30" customHeight="1">
      <c r="A26" s="25" t="s">
        <v>4</v>
      </c>
      <c r="B26" s="26"/>
    </row>
    <row r="27" spans="1:4" ht="30" customHeight="1">
      <c r="A27" s="25" t="s">
        <v>5</v>
      </c>
      <c r="B27" s="24">
        <f>B25-B26</f>
        <v>0</v>
      </c>
    </row>
    <row r="28" spans="1:4" ht="30" customHeight="1">
      <c r="A28" s="27" t="s">
        <v>8</v>
      </c>
      <c r="B28" s="24">
        <f>ROUNDDOWN(B27/2,-3)</f>
        <v>0</v>
      </c>
    </row>
    <row r="29" spans="1:4" ht="30" customHeight="1" thickBot="1">
      <c r="A29" s="28" t="s">
        <v>9</v>
      </c>
      <c r="B29" s="29">
        <v>600000</v>
      </c>
    </row>
    <row r="30" spans="1:4" ht="30" customHeight="1" thickTop="1">
      <c r="A30" s="27" t="s">
        <v>10</v>
      </c>
      <c r="B30" s="30">
        <f>IF(B28&gt;B29,B29,B28)</f>
        <v>0</v>
      </c>
    </row>
  </sheetData>
  <sheetProtection algorithmName="SHA-512" hashValue="1NPVjHtcs8aoeOtnnuXA2mtGjo6sGe2elG8IZ+AtDkBOUPQANto9HC1LF02Vn6FwU4MqGK+9vgVPAUqc4gw9Rg==" saltValue="J1idcv7odFTBOWJnqYqh2A==" spinCount="100000" sheet="1" objects="1" scenarios="1" insertRows="0" deleteRows="0"/>
  <protectedRanges>
    <protectedRange sqref="A3:XFD21" name="範囲1"/>
  </protectedRanges>
  <phoneticPr fontId="1"/>
  <conditionalFormatting sqref="B26 A3:C21">
    <cfRule type="cellIs" dxfId="0" priority="2" operator="equal">
      <formula>""</formula>
    </cfRule>
  </conditionalFormatting>
  <dataValidations count="1">
    <dataValidation type="list" errorStyle="information" allowBlank="1" showInputMessage="1" showErrorMessage="1" sqref="C3:C21" xr:uid="{631F7ACD-2198-4EC8-B94D-337E55842CA2}">
      <formula1>"内装工事,外装工事,備品の設置,給排水及び電気工事等,その他"</formula1>
    </dataValidation>
  </dataValidations>
  <pageMargins left="0.7" right="0.7" top="0.75" bottom="0.75" header="0.3" footer="0.3"/>
  <pageSetup paperSize="9" scale="95"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41E2-4E41-4230-8EA8-885A1BE404BF}">
  <dimension ref="A1:L37"/>
  <sheetViews>
    <sheetView tabSelected="1" view="pageBreakPreview" zoomScaleNormal="100" zoomScaleSheetLayoutView="100" workbookViewId="0">
      <selection activeCell="E6" sqref="E6"/>
    </sheetView>
  </sheetViews>
  <sheetFormatPr defaultRowHeight="17.25"/>
  <cols>
    <col min="1" max="1" width="3" style="32" customWidth="1"/>
    <col min="2" max="2" width="6.125" style="32" customWidth="1"/>
    <col min="3" max="3" width="2.625" style="32" customWidth="1"/>
    <col min="4" max="4" width="13.875" style="32" customWidth="1"/>
    <col min="5" max="5" width="27" style="32" customWidth="1"/>
    <col min="6" max="6" width="13.625" style="32" customWidth="1"/>
    <col min="7" max="7" width="3.875" style="32" customWidth="1"/>
    <col min="8" max="8" width="6.5" style="32" bestFit="1" customWidth="1"/>
    <col min="9" max="9" width="4.375" style="32" customWidth="1"/>
    <col min="10" max="10" width="6.375" style="32" bestFit="1" customWidth="1"/>
    <col min="11" max="16384" width="9" style="32"/>
  </cols>
  <sheetData>
    <row r="1" spans="1:12" s="31" customFormat="1" ht="20.100000000000001" customHeight="1">
      <c r="A1" s="31" t="s">
        <v>13</v>
      </c>
    </row>
    <row r="2" spans="1:12" ht="20.100000000000001" customHeight="1"/>
    <row r="3" spans="1:12" ht="20.100000000000001" customHeight="1">
      <c r="B3" s="73" t="s">
        <v>14</v>
      </c>
      <c r="C3" s="74"/>
      <c r="D3" s="75"/>
      <c r="E3" s="77"/>
      <c r="F3" s="77"/>
      <c r="G3" s="77"/>
      <c r="H3" s="77"/>
      <c r="I3" s="77"/>
      <c r="J3" s="77"/>
    </row>
    <row r="4" spans="1:12" ht="20.100000000000001" customHeight="1">
      <c r="E4" s="33"/>
      <c r="F4" s="34" t="s">
        <v>15</v>
      </c>
      <c r="G4" s="84"/>
      <c r="H4" s="33"/>
      <c r="I4" s="33"/>
      <c r="J4" s="33"/>
      <c r="L4" s="32" t="s">
        <v>16</v>
      </c>
    </row>
    <row r="5" spans="1:12" ht="20.100000000000001" customHeight="1">
      <c r="L5" s="32" t="s">
        <v>17</v>
      </c>
    </row>
    <row r="6" spans="1:12" ht="20.100000000000001" customHeight="1">
      <c r="B6" s="78" t="s">
        <v>18</v>
      </c>
      <c r="C6" s="79"/>
      <c r="D6" s="80"/>
      <c r="E6" s="85" t="s">
        <v>49</v>
      </c>
      <c r="F6" s="35" t="s">
        <v>19</v>
      </c>
      <c r="G6" s="60">
        <v>6</v>
      </c>
      <c r="H6" s="36" t="s">
        <v>20</v>
      </c>
      <c r="I6" s="62"/>
      <c r="J6" s="37" t="s">
        <v>21</v>
      </c>
    </row>
    <row r="7" spans="1:12" ht="20.100000000000001" customHeight="1">
      <c r="B7" s="81"/>
      <c r="C7" s="82"/>
      <c r="D7" s="83"/>
      <c r="E7" s="86" t="s">
        <v>48</v>
      </c>
      <c r="F7" s="38" t="s">
        <v>22</v>
      </c>
      <c r="G7" s="61">
        <v>7</v>
      </c>
      <c r="H7" s="39" t="s">
        <v>20</v>
      </c>
      <c r="I7" s="40">
        <f>12-I6</f>
        <v>12</v>
      </c>
      <c r="J7" s="40" t="s">
        <v>21</v>
      </c>
    </row>
    <row r="8" spans="1:12" ht="20.100000000000001" customHeight="1">
      <c r="B8" s="41" t="s">
        <v>23</v>
      </c>
      <c r="C8" s="41"/>
      <c r="D8" s="41"/>
      <c r="F8" s="42"/>
      <c r="G8" s="34"/>
      <c r="H8" s="41"/>
    </row>
    <row r="9" spans="1:12" ht="20.100000000000001" customHeight="1">
      <c r="B9" s="41"/>
      <c r="C9" s="41"/>
      <c r="D9" s="41"/>
      <c r="F9" s="42"/>
      <c r="G9" s="34"/>
      <c r="H9" s="41"/>
    </row>
    <row r="10" spans="1:12" ht="20.100000000000001" customHeight="1">
      <c r="B10" s="32" t="s">
        <v>24</v>
      </c>
      <c r="C10" s="32">
        <f>G6</f>
        <v>6</v>
      </c>
      <c r="D10" s="32" t="s">
        <v>25</v>
      </c>
    </row>
    <row r="11" spans="1:12" ht="20.100000000000001" customHeight="1">
      <c r="A11" s="73" t="s">
        <v>26</v>
      </c>
      <c r="B11" s="74"/>
      <c r="C11" s="74"/>
      <c r="D11" s="75"/>
      <c r="E11" s="43" t="s">
        <v>27</v>
      </c>
      <c r="F11" s="76" t="s">
        <v>28</v>
      </c>
      <c r="G11" s="76"/>
      <c r="H11" s="76"/>
      <c r="I11" s="76"/>
      <c r="J11" s="76"/>
    </row>
    <row r="12" spans="1:12" ht="20.100000000000001" customHeight="1">
      <c r="A12" s="37" t="s">
        <v>29</v>
      </c>
      <c r="B12" s="64" t="s">
        <v>30</v>
      </c>
      <c r="C12" s="64"/>
      <c r="D12" s="64"/>
      <c r="E12" s="44">
        <f>ROUNDDOWN(F12,0)</f>
        <v>0</v>
      </c>
      <c r="F12" s="63"/>
      <c r="G12" s="45" t="s">
        <v>31</v>
      </c>
      <c r="H12" s="46"/>
      <c r="I12" s="45"/>
      <c r="J12" s="47"/>
    </row>
    <row r="13" spans="1:12" ht="20.100000000000001" customHeight="1">
      <c r="A13" s="48" t="s">
        <v>32</v>
      </c>
      <c r="B13" s="65" t="s">
        <v>33</v>
      </c>
      <c r="C13" s="65"/>
      <c r="D13" s="65"/>
      <c r="E13" s="49">
        <f>ROUNDDOWN(E12*1/2,-3)</f>
        <v>0</v>
      </c>
      <c r="F13" s="66" t="s">
        <v>47</v>
      </c>
      <c r="G13" s="67"/>
      <c r="H13" s="67"/>
      <c r="I13" s="67"/>
      <c r="J13" s="68"/>
    </row>
    <row r="14" spans="1:12" ht="20.100000000000001" customHeight="1" thickBot="1">
      <c r="A14" s="50" t="s">
        <v>34</v>
      </c>
      <c r="B14" s="69" t="s">
        <v>35</v>
      </c>
      <c r="C14" s="69"/>
      <c r="D14" s="69"/>
      <c r="E14" s="51">
        <f>ROUNDDOWN(F14,0)</f>
        <v>50000</v>
      </c>
      <c r="F14" s="52">
        <v>50000</v>
      </c>
      <c r="G14" s="53" t="s">
        <v>36</v>
      </c>
      <c r="H14" s="53"/>
      <c r="I14" s="53"/>
      <c r="J14" s="54"/>
    </row>
    <row r="15" spans="1:12" ht="20.100000000000001" customHeight="1" thickBot="1">
      <c r="A15" s="55" t="s">
        <v>37</v>
      </c>
      <c r="B15" s="70" t="s">
        <v>38</v>
      </c>
      <c r="C15" s="70"/>
      <c r="D15" s="70"/>
      <c r="E15" s="56">
        <f>IF($E$13&gt;$E$14,$E$14*$I$15,$E$13*$I$15)</f>
        <v>0</v>
      </c>
      <c r="F15" s="71" t="s">
        <v>39</v>
      </c>
      <c r="G15" s="72"/>
      <c r="H15" s="57" t="s">
        <v>45</v>
      </c>
      <c r="I15" s="57">
        <f>$I$6</f>
        <v>0</v>
      </c>
      <c r="J15" s="58" t="s">
        <v>46</v>
      </c>
    </row>
    <row r="16" spans="1:12" ht="20.100000000000001" customHeight="1"/>
    <row r="17" spans="1:10" ht="20.100000000000001" customHeight="1">
      <c r="B17" s="32" t="s">
        <v>24</v>
      </c>
      <c r="C17" s="32">
        <f>G7</f>
        <v>7</v>
      </c>
      <c r="D17" s="32" t="s">
        <v>25</v>
      </c>
    </row>
    <row r="18" spans="1:10" ht="20.100000000000001" customHeight="1">
      <c r="A18" s="73" t="s">
        <v>26</v>
      </c>
      <c r="B18" s="74"/>
      <c r="C18" s="74"/>
      <c r="D18" s="75"/>
      <c r="E18" s="43" t="s">
        <v>27</v>
      </c>
      <c r="F18" s="76" t="s">
        <v>28</v>
      </c>
      <c r="G18" s="76"/>
      <c r="H18" s="76"/>
      <c r="I18" s="76"/>
      <c r="J18" s="76"/>
    </row>
    <row r="19" spans="1:10" ht="20.100000000000001" customHeight="1">
      <c r="A19" s="37" t="s">
        <v>29</v>
      </c>
      <c r="B19" s="64" t="s">
        <v>30</v>
      </c>
      <c r="C19" s="64"/>
      <c r="D19" s="64"/>
      <c r="E19" s="44">
        <f>ROUNDDOWN(F19,0)</f>
        <v>0</v>
      </c>
      <c r="F19" s="59">
        <f>F12</f>
        <v>0</v>
      </c>
      <c r="G19" s="45" t="s">
        <v>31</v>
      </c>
      <c r="H19" s="46"/>
      <c r="I19" s="45"/>
      <c r="J19" s="47"/>
    </row>
    <row r="20" spans="1:10" ht="20.100000000000001" customHeight="1">
      <c r="A20" s="48" t="s">
        <v>32</v>
      </c>
      <c r="B20" s="65" t="s">
        <v>33</v>
      </c>
      <c r="C20" s="65"/>
      <c r="D20" s="65"/>
      <c r="E20" s="49">
        <f>ROUNDDOWN(E19*1/2,-3)</f>
        <v>0</v>
      </c>
      <c r="F20" s="66" t="s">
        <v>47</v>
      </c>
      <c r="G20" s="67"/>
      <c r="H20" s="67"/>
      <c r="I20" s="67"/>
      <c r="J20" s="68"/>
    </row>
    <row r="21" spans="1:10" ht="20.100000000000001" customHeight="1" thickBot="1">
      <c r="A21" s="50" t="s">
        <v>34</v>
      </c>
      <c r="B21" s="69" t="s">
        <v>35</v>
      </c>
      <c r="C21" s="69"/>
      <c r="D21" s="69"/>
      <c r="E21" s="51">
        <f>ROUNDDOWN(F21,0)</f>
        <v>50000</v>
      </c>
      <c r="F21" s="52">
        <v>50000</v>
      </c>
      <c r="G21" s="53" t="s">
        <v>36</v>
      </c>
      <c r="H21" s="53"/>
      <c r="I21" s="53"/>
      <c r="J21" s="54"/>
    </row>
    <row r="22" spans="1:10" ht="20.100000000000001" customHeight="1" thickBot="1">
      <c r="A22" s="55" t="s">
        <v>37</v>
      </c>
      <c r="B22" s="70" t="s">
        <v>38</v>
      </c>
      <c r="C22" s="70"/>
      <c r="D22" s="70"/>
      <c r="E22" s="56">
        <f>IF($E$20&gt;$E$21,$E$21*$I$22,$E$20*$I$22)</f>
        <v>0</v>
      </c>
      <c r="F22" s="71" t="s">
        <v>39</v>
      </c>
      <c r="G22" s="72"/>
      <c r="H22" s="57" t="s">
        <v>45</v>
      </c>
      <c r="I22" s="57">
        <f>$I$7</f>
        <v>12</v>
      </c>
      <c r="J22" s="58" t="s">
        <v>46</v>
      </c>
    </row>
    <row r="23" spans="1:10" ht="20.100000000000001" customHeight="1"/>
    <row r="24" spans="1:10" ht="20.100000000000001" customHeight="1">
      <c r="A24" s="32" t="s">
        <v>40</v>
      </c>
      <c r="B24" s="32" t="s">
        <v>41</v>
      </c>
    </row>
    <row r="25" spans="1:10" ht="20.100000000000001" customHeight="1">
      <c r="A25" s="32" t="s">
        <v>40</v>
      </c>
      <c r="B25" s="32" t="s">
        <v>42</v>
      </c>
    </row>
    <row r="26" spans="1:10" ht="20.100000000000001" customHeight="1">
      <c r="A26" s="32" t="s">
        <v>40</v>
      </c>
      <c r="B26" s="32" t="s">
        <v>43</v>
      </c>
    </row>
    <row r="27" spans="1:10" ht="20.100000000000001" customHeight="1">
      <c r="B27" s="32" t="s">
        <v>44</v>
      </c>
    </row>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sheetData>
  <sheetProtection algorithmName="SHA-512" hashValue="O6C9S4PXmOO2pp6QLecVpEwKULL1N2QX0V/Uk+PL379ozSWRROgbObqrbJzdkHdZ/xVhX9o2mZ+AG61WNogePA==" saltValue="MmfEz/HfFDleCUiADhBk8A==" spinCount="100000" sheet="1" objects="1" scenarios="1"/>
  <mergeCells count="19">
    <mergeCell ref="B12:D12"/>
    <mergeCell ref="B3:D3"/>
    <mergeCell ref="E3:J3"/>
    <mergeCell ref="B6:D7"/>
    <mergeCell ref="A11:D11"/>
    <mergeCell ref="F11:J11"/>
    <mergeCell ref="B13:D13"/>
    <mergeCell ref="F13:J13"/>
    <mergeCell ref="B14:D14"/>
    <mergeCell ref="B15:D15"/>
    <mergeCell ref="A18:D18"/>
    <mergeCell ref="F18:J18"/>
    <mergeCell ref="F15:G15"/>
    <mergeCell ref="B19:D19"/>
    <mergeCell ref="B20:D20"/>
    <mergeCell ref="F20:J20"/>
    <mergeCell ref="B21:D21"/>
    <mergeCell ref="B22:D22"/>
    <mergeCell ref="F22:G22"/>
  </mergeCells>
  <phoneticPr fontId="1"/>
  <dataValidations count="1">
    <dataValidation type="list" allowBlank="1" showInputMessage="1" showErrorMessage="1" sqref="G4" xr:uid="{F4965270-D7DC-408E-ACC8-36F8BB0F6020}">
      <formula1>$L$4:$L$5</formula1>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開設費用</vt:lpstr>
      <vt:lpstr>賃貸借</vt:lpstr>
      <vt:lpstr>開設費用!Print_Area</vt:lpstr>
      <vt:lpstr>賃貸借!Print_Area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江南市</cp:lastModifiedBy>
  <cp:lastPrinted>2025-01-14T01:41:20Z</cp:lastPrinted>
  <dcterms:created xsi:type="dcterms:W3CDTF">2023-06-01T06:12:38Z</dcterms:created>
  <dcterms:modified xsi:type="dcterms:W3CDTF">2025-01-14T01:47:47Z</dcterms:modified>
</cp:coreProperties>
</file>