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01\1314_水道課$\05水道課共有フォルダ\201（県）通知・照会\【毎年】経営比較分析表\R05\"/>
    </mc:Choice>
  </mc:AlternateContent>
  <workbookProtection workbookAlgorithmName="SHA-512" workbookHashValue="kgwltMDHijGPKyVGQn1NJLd3V18/q3eJFQ/lEtRF33Lk71xyEB3DLHf1s4dRzrXzkVPEJ5oXGzNg/X2J9dL2JA==" workbookSaltValue="3lmk2T+X+MJPsl/mhRle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I10" i="4"/>
  <c r="BB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<sst xmlns="http://schemas.openxmlformats.org/spreadsheetml/2006/main" count="228" uniqueCount="114">
  <si>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</si>
  <si>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</si>
  <si>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</si>
  <si>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</si>
  <si>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</si>
  <si>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</si>
  <si>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</si>
  <si>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</si>
  <si>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</si>
  <si>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</si>
  <si>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</si>
  <si>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</si>
  <si>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</si>
  <si>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</si>
  <si>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</si>
  <si>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</si>
  <si>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</si>
  <si>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</si>
  <si>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</si>
  <si>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</si>
  <si>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</si>
  <si>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</si>
  <si>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</si>
  <si>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</si>
  <si>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</si>
  <si>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</si>
  <si>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</si>
  <si>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</si>
  <si>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</si>
  <si>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</si>
  <si>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</si>
  <si>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</si>
  <si>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</si>
  <si>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</si>
  <si>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</si>
  <si>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</si>
  <si>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</si>
  <si>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</si>
  <si>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</si>
  <si>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</si>
  <si>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</si>
  <si>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</si>
  <si>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</si>
  <si>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</si>
  <si>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</si>
  <si>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</si>
  <si>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</si>
  <si>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</si>
  <si>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</si>
  <si>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</si>
  <si>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</si>
  <si>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</si>
  <si>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</si>
  <si>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</si>
  <si>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</si>
  <si>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</si>
  <si>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</si>
  <si>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</si>
  <si>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</si>
  <si>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</si>
  <si>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</si>
  <si>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</si>
  <si>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</si>
  <si>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</si>
  <si>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</si>
  <si>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</si>
  <si>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</si>
  <si>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</si>
  <si>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</si>
  <si>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</si>
  <si>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</si>
  <si>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</si>
  <si>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</si>
  <si>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</si>
  <si>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</si>
  <si>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</si>
  <si>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</si>
  <si>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</si>
  <si>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</si>
  <si>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</si>
  <si>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</si>
  <si>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</si>
  <si>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</si>
  <si>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</si>
  <si>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</si>
  <si>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</si>
  <si>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</si>
  <si>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</si>
  <si>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</si>
  <si>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</si>
  <si>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</si>
  <si>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</si>
  <si>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</si>
  <si>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</si>
  <si>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</si>
  <si>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</si>
  <si>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</si>
  <si>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</si>
  <si>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</si>
  <si>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</si>
  <si>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</si>
  <si>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</si>
  <si>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</si>
  <si>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</si>
  <si>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</si>
  <si>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</si>
  <si>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</si>
  <si>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</si>
  <si>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</si>
  <si>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</si>
  <si>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</si>
  <si>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
➀経常収支比率は、給水量の減少による給水収益の減少、また電気料金の高騰による動力費の増加等に伴い悪化したが、引続き全国及び類似団体の平均を上回っている。
②累積欠損金は、引続き発生していない。
③流動比率は、主に新型コロナウイルスの影響による資材の入荷遅れに伴い、工事の一部が未完了となったことにより、流動資産が増加したたため上昇したが、引続き全国及び類似団体の平均を上回っている。
④企業債残高対給水収益比率は、給水量の減少に加え、物価高騰対策として実施した水道基本料金の全額免除により、給水収益が減少したため上昇したが、引続き全国及び類似団体の平均を大きく下回っている。
⑤料金回収率は、給水量の減少及び物価高騰対策として実施した水道基本料金の全額免除による供給単価の減少に加え、動力費の増加等による給水原価の増加に伴い悪化したが、引続き100%を上回っている。
⑥給水原価は、給水量の減少による有収水量の減少や、電気代の高騰による費用の増加等により増額した。
●経営の効率性
⑦施設利用率は、引続き全国及び類似団体の平均値を上回っている。最大稼働率は86.0％、負荷率は88.7％であり、適切な施設規模と判断する。
⑧有収率は、給水量の減少や給・配水管の漏水による無効水量の増加により悪化したが、引続き全国及び類似団体の平均値を上回り、90%以上を維持している。
　全体的に良好であるが、今後は県営水道の値上げや県水受水量の増加に伴い、経営が悪化する見通しであるため、水道料金の改定など経営健全化の取組みが必要である。同時に、老朽管の更新を推進し、漏水などの無効水量の減少にも努めていく必要がある。</t>
    <rPh sb="1" eb="3">
      <t>ケイエイ</t>
    </rPh>
    <rPh sb="4" eb="7">
      <t>ケンゼンセイ</t>
    </rPh>
    <rPh sb="9" eb="11">
      <t>ケイジョウ</t>
    </rPh>
    <rPh sb="11" eb="15">
      <t>シュウシヒリツ</t>
    </rPh>
    <rPh sb="17" eb="19">
      <t>キュウスイ</t>
    </rPh>
    <rPh sb="19" eb="20">
      <t>リョウ</t>
    </rPh>
    <rPh sb="21" eb="23">
      <t>ゲンショウ</t>
    </rPh>
    <rPh sb="26" eb="28">
      <t>キュウスイ</t>
    </rPh>
    <rPh sb="28" eb="30">
      <t>シュウエキ</t>
    </rPh>
    <rPh sb="31" eb="33">
      <t>ゲンショウ</t>
    </rPh>
    <rPh sb="41" eb="43">
      <t>コウトウ</t>
    </rPh>
    <rPh sb="46" eb="48">
      <t>ドウリョク</t>
    </rPh>
    <rPh sb="48" eb="49">
      <t>ヒ</t>
    </rPh>
    <rPh sb="50" eb="52">
      <t>ゾウカ</t>
    </rPh>
    <rPh sb="52" eb="53">
      <t>トウ</t>
    </rPh>
    <rPh sb="54" eb="55">
      <t>トモナ</t>
    </rPh>
    <rPh sb="56" eb="58">
      <t>アッカ</t>
    </rPh>
    <rPh sb="62" eb="63">
      <t>ヒ</t>
    </rPh>
    <rPh sb="63" eb="64">
      <t>ツヅ</t>
    </rPh>
    <rPh sb="77" eb="79">
      <t>ウワマワ</t>
    </rPh>
    <rPh sb="86" eb="88">
      <t>ルイセキ</t>
    </rPh>
    <rPh sb="88" eb="90">
      <t>ケッソン</t>
    </rPh>
    <rPh sb="90" eb="91">
      <t>キン</t>
    </rPh>
    <rPh sb="93" eb="95">
      <t>ヒキツヅ</t>
    </rPh>
    <rPh sb="96" eb="98">
      <t>ハッセイ</t>
    </rPh>
    <rPh sb="106" eb="108">
      <t>リュウドウ</t>
    </rPh>
    <rPh sb="108" eb="110">
      <t>ヒリツ</t>
    </rPh>
    <rPh sb="112" eb="113">
      <t>オモ</t>
    </rPh>
    <rPh sb="114" eb="116">
      <t>シンガタ</t>
    </rPh>
    <rPh sb="124" eb="126">
      <t>エイキョウ</t>
    </rPh>
    <rPh sb="129" eb="131">
      <t>シザイ</t>
    </rPh>
    <rPh sb="132" eb="134">
      <t>ニュウカ</t>
    </rPh>
    <rPh sb="134" eb="135">
      <t>オク</t>
    </rPh>
    <rPh sb="137" eb="138">
      <t>トモナ</t>
    </rPh>
    <rPh sb="140" eb="142">
      <t>コウジ</t>
    </rPh>
    <rPh sb="143" eb="145">
      <t>イチブ</t>
    </rPh>
    <rPh sb="146" eb="147">
      <t>ミ</t>
    </rPh>
    <rPh sb="147" eb="149">
      <t>カンリョウ</t>
    </rPh>
    <rPh sb="159" eb="161">
      <t>リュウドウ</t>
    </rPh>
    <rPh sb="161" eb="163">
      <t>シサン</t>
    </rPh>
    <rPh sb="164" eb="166">
      <t>ゾウカ</t>
    </rPh>
    <rPh sb="171" eb="173">
      <t>ジョウショウ</t>
    </rPh>
    <rPh sb="177" eb="179">
      <t>ヒキツヅ</t>
    </rPh>
    <rPh sb="180" eb="182">
      <t>ゼンコク</t>
    </rPh>
    <rPh sb="182" eb="183">
      <t>オヨ</t>
    </rPh>
    <rPh sb="184" eb="186">
      <t>ルイジ</t>
    </rPh>
    <rPh sb="186" eb="188">
      <t>ダンタイ</t>
    </rPh>
    <rPh sb="189" eb="191">
      <t>ヘイキン</t>
    </rPh>
    <rPh sb="192" eb="194">
      <t>ウワマワ</t>
    </rPh>
    <rPh sb="201" eb="203">
      <t>キギョウ</t>
    </rPh>
    <rPh sb="203" eb="204">
      <t>サイ</t>
    </rPh>
    <rPh sb="204" eb="206">
      <t>ザンダカ</t>
    </rPh>
    <rPh sb="206" eb="207">
      <t>タイ</t>
    </rPh>
    <rPh sb="207" eb="209">
      <t>キュウスイ</t>
    </rPh>
    <rPh sb="209" eb="211">
      <t>シュウエキ</t>
    </rPh>
    <rPh sb="211" eb="213">
      <t>ヒリツ</t>
    </rPh>
    <rPh sb="215" eb="217">
      <t>キュウスイ</t>
    </rPh>
    <rPh sb="217" eb="218">
      <t>リョウ</t>
    </rPh>
    <rPh sb="219" eb="221">
      <t>ゲンショウ</t>
    </rPh>
    <rPh sb="222" eb="223">
      <t>クワ</t>
    </rPh>
    <rPh sb="225" eb="229">
      <t>ブッカコウトウ</t>
    </rPh>
    <rPh sb="229" eb="231">
      <t>タイサク</t>
    </rPh>
    <rPh sb="234" eb="236">
      <t>ジッシ</t>
    </rPh>
    <rPh sb="238" eb="240">
      <t>スイドウ</t>
    </rPh>
    <rPh sb="240" eb="242">
      <t>キホン</t>
    </rPh>
    <rPh sb="242" eb="244">
      <t>リョウキン</t>
    </rPh>
    <rPh sb="245" eb="247">
      <t>ゼンガク</t>
    </rPh>
    <rPh sb="247" eb="249">
      <t>メンジョ</t>
    </rPh>
    <rPh sb="253" eb="255">
      <t>キュウスイ</t>
    </rPh>
    <rPh sb="255" eb="257">
      <t>シュウエキ</t>
    </rPh>
    <rPh sb="258" eb="260">
      <t>ゲンショウ</t>
    </rPh>
    <rPh sb="264" eb="266">
      <t>ジョウショウ</t>
    </rPh>
    <rPh sb="270" eb="272">
      <t>ヒキツヅ</t>
    </rPh>
    <rPh sb="273" eb="275">
      <t>ゼンコク</t>
    </rPh>
    <rPh sb="275" eb="276">
      <t>オヨ</t>
    </rPh>
    <rPh sb="277" eb="279">
      <t>ルイジ</t>
    </rPh>
    <rPh sb="279" eb="281">
      <t>ダンタイ</t>
    </rPh>
    <rPh sb="282" eb="284">
      <t>ヘイキン</t>
    </rPh>
    <rPh sb="285" eb="286">
      <t>オオ</t>
    </rPh>
    <rPh sb="288" eb="290">
      <t>シタマワ</t>
    </rPh>
    <rPh sb="297" eb="299">
      <t>リョウキン</t>
    </rPh>
    <rPh sb="299" eb="301">
      <t>カイシュウ</t>
    </rPh>
    <rPh sb="301" eb="302">
      <t>リツ</t>
    </rPh>
    <rPh sb="310" eb="311">
      <t>オヨ</t>
    </rPh>
    <rPh sb="339" eb="341">
      <t>キョウキュウ</t>
    </rPh>
    <rPh sb="341" eb="343">
      <t>タンカ</t>
    </rPh>
    <rPh sb="344" eb="345">
      <t>ゲン</t>
    </rPh>
    <rPh sb="345" eb="346">
      <t>ショウ</t>
    </rPh>
    <rPh sb="347" eb="348">
      <t>クワ</t>
    </rPh>
    <rPh sb="354" eb="356">
      <t>ゾウカ</t>
    </rPh>
    <rPh sb="360" eb="362">
      <t>キュウスイ</t>
    </rPh>
    <rPh sb="362" eb="364">
      <t>ゲンカ</t>
    </rPh>
    <rPh sb="368" eb="369">
      <t>トモナ</t>
    </rPh>
    <rPh sb="370" eb="372">
      <t>アッカ</t>
    </rPh>
    <rPh sb="376" eb="378">
      <t>ヒキツヅ</t>
    </rPh>
    <rPh sb="384" eb="386">
      <t>ウワマワ</t>
    </rPh>
    <rPh sb="393" eb="395">
      <t>キュウスイ</t>
    </rPh>
    <rPh sb="395" eb="397">
      <t>ゲンカ</t>
    </rPh>
    <rPh sb="399" eb="401">
      <t>キュウスイ</t>
    </rPh>
    <rPh sb="401" eb="402">
      <t>リョウ</t>
    </rPh>
    <rPh sb="403" eb="405">
      <t>ゲンショウ</t>
    </rPh>
    <rPh sb="408" eb="410">
      <t>ユウシュウ</t>
    </rPh>
    <rPh sb="410" eb="412">
      <t>スイリョウ</t>
    </rPh>
    <rPh sb="413" eb="415">
      <t>ゲンショウ</t>
    </rPh>
    <rPh sb="417" eb="420">
      <t>デンキダイ</t>
    </rPh>
    <rPh sb="421" eb="423">
      <t>コウトウ</t>
    </rPh>
    <rPh sb="426" eb="428">
      <t>ヒヨウ</t>
    </rPh>
    <rPh sb="429" eb="431">
      <t>ゾウカ</t>
    </rPh>
    <rPh sb="431" eb="432">
      <t>トウ</t>
    </rPh>
    <rPh sb="435" eb="437">
      <t>ゾウガク</t>
    </rPh>
    <rPh sb="442" eb="444">
      <t>ケイエイ</t>
    </rPh>
    <rPh sb="445" eb="448">
      <t>コウリツセイ</t>
    </rPh>
    <rPh sb="450" eb="452">
      <t>シセツ</t>
    </rPh>
    <rPh sb="452" eb="454">
      <t>リヨウ</t>
    </rPh>
    <rPh sb="454" eb="455">
      <t>リツ</t>
    </rPh>
    <rPh sb="457" eb="459">
      <t>ヒキツヅ</t>
    </rPh>
    <rPh sb="460" eb="462">
      <t>ゼンコク</t>
    </rPh>
    <rPh sb="462" eb="463">
      <t>オヨ</t>
    </rPh>
    <rPh sb="464" eb="466">
      <t>ルイジ</t>
    </rPh>
    <rPh sb="466" eb="468">
      <t>ダンタイ</t>
    </rPh>
    <rPh sb="469" eb="472">
      <t>ヘイキンチ</t>
    </rPh>
    <rPh sb="473" eb="475">
      <t>ウワマワ</t>
    </rPh>
    <rPh sb="480" eb="482">
      <t>サイダイ</t>
    </rPh>
    <rPh sb="482" eb="484">
      <t>カドウ</t>
    </rPh>
    <rPh sb="484" eb="485">
      <t>リツ</t>
    </rPh>
    <rPh sb="492" eb="494">
      <t>フカ</t>
    </rPh>
    <rPh sb="494" eb="495">
      <t>リツ</t>
    </rPh>
    <rPh sb="505" eb="507">
      <t>テキセツ</t>
    </rPh>
    <rPh sb="508" eb="510">
      <t>シセツ</t>
    </rPh>
    <rPh sb="510" eb="512">
      <t>キボ</t>
    </rPh>
    <rPh sb="513" eb="515">
      <t>ハンダン</t>
    </rPh>
    <rPh sb="520" eb="523">
      <t>ユウシュウリツ</t>
    </rPh>
    <rPh sb="525" eb="527">
      <t>キュウスイ</t>
    </rPh>
    <rPh sb="527" eb="528">
      <t>リョウ</t>
    </rPh>
    <rPh sb="529" eb="531">
      <t>ゲンショウ</t>
    </rPh>
    <rPh sb="532" eb="533">
      <t>キュウ</t>
    </rPh>
    <rPh sb="534" eb="537">
      <t>ハイスイカン</t>
    </rPh>
    <rPh sb="538" eb="540">
      <t>ロウスイ</t>
    </rPh>
    <rPh sb="543" eb="545">
      <t>ムコウ</t>
    </rPh>
    <rPh sb="545" eb="547">
      <t>スイリョウ</t>
    </rPh>
    <rPh sb="548" eb="550">
      <t>ゾウカ</t>
    </rPh>
    <rPh sb="553" eb="555">
      <t>アッカ</t>
    </rPh>
    <rPh sb="559" eb="561">
      <t>ヒキツヅ</t>
    </rPh>
    <rPh sb="562" eb="564">
      <t>ゼンコク</t>
    </rPh>
    <rPh sb="564" eb="565">
      <t>オヨ</t>
    </rPh>
    <rPh sb="566" eb="568">
      <t>ルイジ</t>
    </rPh>
    <rPh sb="568" eb="570">
      <t>ダンタイ</t>
    </rPh>
    <rPh sb="571" eb="573">
      <t>ヘイキン</t>
    </rPh>
    <rPh sb="573" eb="574">
      <t>アタイ</t>
    </rPh>
    <rPh sb="575" eb="577">
      <t>ウワマワ</t>
    </rPh>
    <rPh sb="582" eb="584">
      <t>イジョウ</t>
    </rPh>
    <rPh sb="585" eb="587">
      <t>イジ</t>
    </rPh>
    <rPh sb="636" eb="638">
      <t>ミトオ</t>
    </rPh>
    <rPh sb="670" eb="672">
      <t>ドウジ</t>
    </rPh>
    <rPh sb="674" eb="676">
      <t>ロウキュウ</t>
    </rPh>
    <rPh sb="676" eb="677">
      <t>カン</t>
    </rPh>
    <rPh sb="678" eb="680">
      <t>コウシン</t>
    </rPh>
    <rPh sb="681" eb="683">
      <t>スイシン</t>
    </rPh>
    <rPh sb="685" eb="687">
      <t>ロウスイ</t>
    </rPh>
    <rPh sb="690" eb="694">
      <t>ムコウスイリョウ</t>
    </rPh>
    <rPh sb="695" eb="697">
      <t>ゲンショウ</t>
    </rPh>
    <rPh sb="699" eb="700">
      <t>ツト</t>
    </rPh>
    <rPh sb="704" eb="706">
      <t>ヒツヨウ</t>
    </rPh>
    <phoneticPr fontId="4"/>
  </si>
  <si>
    <t>①有形固定資産減価償却率及び②管路経年化率は、資産の老朽化により悪化し、引続き類似団体の平均値を上回っている。
③管路更新率は、基幹管路更新工事や配水管改良工事を計画的に実施できているため、引続き全国及び類似団体の平均値を上回り、市の目標値である１％以上を達成している。
　今後も基幹管路更新工事を始めとした管路等の更新を計画的に実施することで、老朽化の改善を図っていく必要がある。</t>
    <rPh sb="1" eb="3">
      <t>ユウケイ</t>
    </rPh>
    <rPh sb="3" eb="5">
      <t>コテイ</t>
    </rPh>
    <rPh sb="5" eb="7">
      <t>シサン</t>
    </rPh>
    <rPh sb="7" eb="9">
      <t>ゲンカ</t>
    </rPh>
    <rPh sb="9" eb="11">
      <t>ショウキャク</t>
    </rPh>
    <rPh sb="11" eb="12">
      <t>リツ</t>
    </rPh>
    <rPh sb="12" eb="13">
      <t>オヨ</t>
    </rPh>
    <rPh sb="15" eb="17">
      <t>カンロ</t>
    </rPh>
    <rPh sb="17" eb="20">
      <t>ケイネンカ</t>
    </rPh>
    <rPh sb="20" eb="21">
      <t>リツ</t>
    </rPh>
    <rPh sb="23" eb="25">
      <t>シサン</t>
    </rPh>
    <rPh sb="26" eb="29">
      <t>ロウキュウカ</t>
    </rPh>
    <rPh sb="32" eb="34">
      <t>アッカ</t>
    </rPh>
    <rPh sb="36" eb="38">
      <t>ヒキツヅ</t>
    </rPh>
    <rPh sb="39" eb="41">
      <t>ルイジ</t>
    </rPh>
    <rPh sb="41" eb="43">
      <t>ダンタイ</t>
    </rPh>
    <rPh sb="44" eb="47">
      <t>ヘイキンチ</t>
    </rPh>
    <rPh sb="48" eb="50">
      <t>ウワマワ</t>
    </rPh>
    <rPh sb="57" eb="59">
      <t>カンロ</t>
    </rPh>
    <rPh sb="59" eb="61">
      <t>コウシン</t>
    </rPh>
    <rPh sb="61" eb="62">
      <t>リツ</t>
    </rPh>
    <rPh sb="64" eb="72">
      <t>キカンカンロコウシンコウジ</t>
    </rPh>
    <rPh sb="73" eb="76">
      <t>ハイスイカン</t>
    </rPh>
    <rPh sb="76" eb="78">
      <t>カイリョウ</t>
    </rPh>
    <rPh sb="78" eb="80">
      <t>コウジ</t>
    </rPh>
    <rPh sb="81" eb="84">
      <t>ケイカクテキ</t>
    </rPh>
    <rPh sb="85" eb="87">
      <t>ジッシ</t>
    </rPh>
    <rPh sb="95" eb="97">
      <t>ヒキツヅ</t>
    </rPh>
    <rPh sb="98" eb="100">
      <t>ゼンコク</t>
    </rPh>
    <rPh sb="100" eb="101">
      <t>オヨ</t>
    </rPh>
    <rPh sb="102" eb="106">
      <t>ルイジダンタイ</t>
    </rPh>
    <rPh sb="107" eb="110">
      <t>ヘイキンチ</t>
    </rPh>
    <rPh sb="111" eb="113">
      <t>ウワマワ</t>
    </rPh>
    <rPh sb="115" eb="116">
      <t>シ</t>
    </rPh>
    <rPh sb="117" eb="119">
      <t>モクヒョウ</t>
    </rPh>
    <rPh sb="119" eb="120">
      <t>チ</t>
    </rPh>
    <rPh sb="125" eb="127">
      <t>イジョウ</t>
    </rPh>
    <rPh sb="128" eb="130">
      <t>タッセイ</t>
    </rPh>
    <rPh sb="137" eb="139">
      <t>コンゴ</t>
    </rPh>
    <rPh sb="173" eb="176">
      <t>ロウキュウカ</t>
    </rPh>
    <rPh sb="177" eb="179">
      <t>カイゼン</t>
    </rPh>
    <rPh sb="180" eb="181">
      <t>ハカ</t>
    </rPh>
    <rPh sb="185" eb="187">
      <t>ヒツヨウ</t>
    </rPh>
    <phoneticPr fontId="4"/>
  </si>
  <si>
    <t>　人口減少や節水機器の普及により有収水量が減少する一方、今後も物価の上昇が予想されることからり経営が悪化し、管路の老朽化や耐震化対策などへの投資も継続的に必要であるため、経営は益々厳しくなってくると予想される。
　このような状況下で、水道水の安定供給を持続するためには、令和元年８月に策定した水道事業の中長期的な計画である「経営戦略」を基に、毎年度計画の進捗管理を実施し、５年ごとに達成状況の評価を行い、適切かつ効果的な経営を推進する必要がある。
　具体的には、基幹管路更新工事を計画通り実施することで、管路の耐震化及び老朽化を改善させるとともに、経営の健全性を維持するため、経営審議会にて、水道料金について、令和７年度以降の改定を視野に検討している。</t>
    <rPh sb="1" eb="3">
      <t>ジンコウ</t>
    </rPh>
    <rPh sb="3" eb="5">
      <t>ゲンショウ</t>
    </rPh>
    <rPh sb="6" eb="8">
      <t>セッスイ</t>
    </rPh>
    <rPh sb="8" eb="10">
      <t>キキ</t>
    </rPh>
    <rPh sb="11" eb="13">
      <t>フキュウ</t>
    </rPh>
    <rPh sb="16" eb="18">
      <t>ユウシュウ</t>
    </rPh>
    <rPh sb="18" eb="20">
      <t>スイリョウ</t>
    </rPh>
    <rPh sb="21" eb="23">
      <t>ゲンショウ</t>
    </rPh>
    <rPh sb="25" eb="27">
      <t>イッポウ</t>
    </rPh>
    <rPh sb="28" eb="30">
      <t>コンゴ</t>
    </rPh>
    <rPh sb="31" eb="33">
      <t>ブッカ</t>
    </rPh>
    <rPh sb="34" eb="36">
      <t>ジョウショウ</t>
    </rPh>
    <rPh sb="37" eb="39">
      <t>ヨソウ</t>
    </rPh>
    <rPh sb="47" eb="49">
      <t>ケイエイ</t>
    </rPh>
    <rPh sb="50" eb="52">
      <t>アッカ</t>
    </rPh>
    <rPh sb="54" eb="56">
      <t>カンロ</t>
    </rPh>
    <rPh sb="57" eb="60">
      <t>ロウキュウカ</t>
    </rPh>
    <rPh sb="61" eb="64">
      <t>タイシンカ</t>
    </rPh>
    <rPh sb="64" eb="66">
      <t>タイサク</t>
    </rPh>
    <rPh sb="70" eb="72">
      <t>トウシ</t>
    </rPh>
    <rPh sb="73" eb="76">
      <t>ケイゾクテキ</t>
    </rPh>
    <rPh sb="77" eb="79">
      <t>ヒツヨウ</t>
    </rPh>
    <rPh sb="85" eb="87">
      <t>ケイエイ</t>
    </rPh>
    <rPh sb="88" eb="90">
      <t>マスマス</t>
    </rPh>
    <rPh sb="90" eb="91">
      <t>キビ</t>
    </rPh>
    <rPh sb="99" eb="101">
      <t>ヨソウ</t>
    </rPh>
    <rPh sb="112" eb="115">
      <t>ジョウキョウカ</t>
    </rPh>
    <rPh sb="117" eb="120">
      <t>スイドウスイ</t>
    </rPh>
    <rPh sb="121" eb="123">
      <t>アンテイ</t>
    </rPh>
    <rPh sb="123" eb="125">
      <t>キョウキュウ</t>
    </rPh>
    <rPh sb="126" eb="128">
      <t>ジゾク</t>
    </rPh>
    <rPh sb="135" eb="137">
      <t>レイワ</t>
    </rPh>
    <rPh sb="137" eb="139">
      <t>ガンネン</t>
    </rPh>
    <rPh sb="140" eb="141">
      <t>ガツ</t>
    </rPh>
    <rPh sb="142" eb="144">
      <t>サクテイ</t>
    </rPh>
    <rPh sb="146" eb="148">
      <t>スイドウ</t>
    </rPh>
    <rPh sb="148" eb="150">
      <t>ジギョウ</t>
    </rPh>
    <rPh sb="151" eb="155">
      <t>チュウチョウキテキ</t>
    </rPh>
    <rPh sb="156" eb="158">
      <t>ケイカク</t>
    </rPh>
    <rPh sb="162" eb="164">
      <t>ケイエイ</t>
    </rPh>
    <rPh sb="164" eb="166">
      <t>センリャク</t>
    </rPh>
    <rPh sb="168" eb="169">
      <t>モト</t>
    </rPh>
    <rPh sb="171" eb="174">
      <t>マイネンド</t>
    </rPh>
    <rPh sb="174" eb="176">
      <t>ケイカク</t>
    </rPh>
    <rPh sb="177" eb="179">
      <t>シンチョク</t>
    </rPh>
    <rPh sb="179" eb="181">
      <t>カンリ</t>
    </rPh>
    <rPh sb="182" eb="184">
      <t>ジッシ</t>
    </rPh>
    <rPh sb="187" eb="188">
      <t>ネン</t>
    </rPh>
    <rPh sb="191" eb="193">
      <t>タッセイ</t>
    </rPh>
    <rPh sb="193" eb="195">
      <t>ジョウキョウ</t>
    </rPh>
    <rPh sb="196" eb="198">
      <t>ヒョウカ</t>
    </rPh>
    <rPh sb="199" eb="200">
      <t>オコナ</t>
    </rPh>
    <rPh sb="202" eb="204">
      <t>テキセツ</t>
    </rPh>
    <rPh sb="206" eb="209">
      <t>コウカテキ</t>
    </rPh>
    <rPh sb="210" eb="212">
      <t>ケイエイ</t>
    </rPh>
    <rPh sb="213" eb="215">
      <t>スイシン</t>
    </rPh>
    <rPh sb="217" eb="219">
      <t>ヒツヨウ</t>
    </rPh>
    <rPh sb="225" eb="228">
      <t>グタイテキ</t>
    </rPh>
    <rPh sb="231" eb="233">
      <t>キカン</t>
    </rPh>
    <rPh sb="233" eb="235">
      <t>カンロ</t>
    </rPh>
    <rPh sb="235" eb="237">
      <t>コウシン</t>
    </rPh>
    <rPh sb="237" eb="239">
      <t>コウジ</t>
    </rPh>
    <rPh sb="240" eb="242">
      <t>ケイカク</t>
    </rPh>
    <rPh sb="242" eb="243">
      <t>ドオ</t>
    </rPh>
    <rPh sb="244" eb="246">
      <t>ジッシ</t>
    </rPh>
    <rPh sb="252" eb="254">
      <t>カンロ</t>
    </rPh>
    <rPh sb="255" eb="257">
      <t>タイシン</t>
    </rPh>
    <rPh sb="257" eb="258">
      <t>カ</t>
    </rPh>
    <rPh sb="258" eb="259">
      <t>オヨ</t>
    </rPh>
    <rPh sb="260" eb="263">
      <t>ロウキュウカ</t>
    </rPh>
    <rPh sb="264" eb="266">
      <t>カイゼン</t>
    </rPh>
    <rPh sb="274" eb="276">
      <t>ケイエイ</t>
    </rPh>
    <rPh sb="281" eb="283">
      <t>イジ</t>
    </rPh>
    <rPh sb="288" eb="290">
      <t>ケイエイ</t>
    </rPh>
    <rPh sb="290" eb="293">
      <t>シンギカイ</t>
    </rPh>
    <rPh sb="296" eb="298">
      <t>スイドウ</t>
    </rPh>
    <rPh sb="298" eb="300">
      <t>リョウキン</t>
    </rPh>
    <rPh sb="313" eb="315">
      <t>カイテイ</t>
    </rPh>
    <rPh sb="316" eb="318">
      <t>シヤ</t>
    </rPh>
    <rPh sb="319" eb="32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</si>
</sst>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1.82</c:v>
                </c:pt>
                <c:pt idx="1">
                  <c:v>1.19</c:v>
                </c:pt>
                <c:pt idx="2">
                  <c:v>1.8</c:v>
                </c:pt>
                <c:pt idx="3">
                  <c:v>1.1499999999999999</c:v>
                </c:pt>
                <c:pt idx="4">
                  <c:v>1.33</c:v>
                </c:pt>
              </c:numCache>
            </c:numRef>
          </c:val>
          <c:extLst>
            <c:ext xmlns:c16="http://schemas.microsoft.com/office/drawing/2014/chart" uri="{C3380CC4-5D6E-409C-BE32-E72D297353CC}">
              <c16:uniqueId val="{00000000-E905-420A-B0FB-7310501B68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905-420A-B0FB-7310501B68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77.3</c:v>
                </c:pt>
                <c:pt idx="1">
                  <c:v>76.680000000000007</c:v>
                </c:pt>
                <c:pt idx="2">
                  <c:v>78.489999999999995</c:v>
                </c:pt>
                <c:pt idx="3">
                  <c:v>76.19</c:v>
                </c:pt>
                <c:pt idx="4">
                  <c:v>76.290000000000006</c:v>
                </c:pt>
              </c:numCache>
            </c:numRef>
          </c:val>
          <c:extLst>
            <c:ext xmlns:c16="http://schemas.microsoft.com/office/drawing/2014/chart" uri="{C3380CC4-5D6E-409C-BE32-E72D297353CC}">
              <c16:uniqueId val="{00000000-16C5-4AB4-AF71-0ED882139E2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16C5-4AB4-AF71-0ED882139E2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92.94</c:v>
                </c:pt>
                <c:pt idx="1">
                  <c:v>92.67</c:v>
                </c:pt>
                <c:pt idx="2">
                  <c:v>92.41</c:v>
                </c:pt>
                <c:pt idx="3">
                  <c:v>93.78</c:v>
                </c:pt>
                <c:pt idx="4">
                  <c:v>91.21</c:v>
                </c:pt>
              </c:numCache>
            </c:numRef>
          </c:val>
          <c:extLst>
            <c:ext xmlns:c16="http://schemas.microsoft.com/office/drawing/2014/chart" uri="{C3380CC4-5D6E-409C-BE32-E72D297353CC}">
              <c16:uniqueId val="{00000000-AD22-4B3E-97B9-D23A53A3E8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D22-4B3E-97B9-D23A53A3E8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106.23</c:v>
                </c:pt>
                <c:pt idx="1">
                  <c:v>106.21</c:v>
                </c:pt>
                <c:pt idx="2">
                  <c:v>117.09</c:v>
                </c:pt>
                <c:pt idx="3">
                  <c:v>124.04</c:v>
                </c:pt>
                <c:pt idx="4">
                  <c:v>118.75</c:v>
                </c:pt>
              </c:numCache>
            </c:numRef>
          </c:val>
          <c:extLst>
            <c:ext xmlns:c16="http://schemas.microsoft.com/office/drawing/2014/chart" uri="{C3380CC4-5D6E-409C-BE32-E72D297353CC}">
              <c16:uniqueId val="{00000000-1B83-4E79-9CE0-05C72BE983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1B83-4E79-9CE0-05C72BE983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50.77</c:v>
                </c:pt>
                <c:pt idx="1">
                  <c:v>51.67</c:v>
                </c:pt>
                <c:pt idx="2">
                  <c:v>51.58</c:v>
                </c:pt>
                <c:pt idx="3">
                  <c:v>52.53</c:v>
                </c:pt>
                <c:pt idx="4">
                  <c:v>52.68</c:v>
                </c:pt>
              </c:numCache>
            </c:numRef>
          </c:val>
          <c:extLst>
            <c:ext xmlns:c16="http://schemas.microsoft.com/office/drawing/2014/chart" uri="{C3380CC4-5D6E-409C-BE32-E72D297353CC}">
              <c16:uniqueId val="{00000000-353E-47BB-B97E-A867625242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353E-47BB-B97E-A867625242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14.27</c:v>
                </c:pt>
                <c:pt idx="1">
                  <c:v>18.489999999999998</c:v>
                </c:pt>
                <c:pt idx="2">
                  <c:v>19.059999999999999</c:v>
                </c:pt>
                <c:pt idx="3">
                  <c:v>25.5</c:v>
                </c:pt>
                <c:pt idx="4">
                  <c:v>25.79</c:v>
                </c:pt>
              </c:numCache>
            </c:numRef>
          </c:val>
          <c:extLst>
            <c:ext xmlns:c16="http://schemas.microsoft.com/office/drawing/2014/chart" uri="{C3380CC4-5D6E-409C-BE32-E72D297353CC}">
              <c16:uniqueId val="{00000000-43D3-4B2A-94EF-D4885CB304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3D3-4B2A-94EF-D4885CB304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38-42A0-BEAB-15EF7B2EF1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538-42A0-BEAB-15EF7B2EF1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558.12</c:v>
                </c:pt>
                <c:pt idx="1">
                  <c:v>404.34</c:v>
                </c:pt>
                <c:pt idx="2">
                  <c:v>414.27</c:v>
                </c:pt>
                <c:pt idx="3">
                  <c:v>359.72</c:v>
                </c:pt>
                <c:pt idx="4">
                  <c:v>394.5</c:v>
                </c:pt>
              </c:numCache>
            </c:numRef>
          </c:val>
          <c:extLst>
            <c:ext xmlns:c16="http://schemas.microsoft.com/office/drawing/2014/chart" uri="{C3380CC4-5D6E-409C-BE32-E72D297353CC}">
              <c16:uniqueId val="{00000000-7B92-4DD0-B2AC-5534D2D7F2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B92-4DD0-B2AC-5534D2D7F2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126.6</c:v>
                </c:pt>
                <c:pt idx="1">
                  <c:v>131.47</c:v>
                </c:pt>
                <c:pt idx="2">
                  <c:v>120.47</c:v>
                </c:pt>
                <c:pt idx="3">
                  <c:v>115.12</c:v>
                </c:pt>
                <c:pt idx="4">
                  <c:v>135.96</c:v>
                </c:pt>
              </c:numCache>
            </c:numRef>
          </c:val>
          <c:extLst>
            <c:ext xmlns:c16="http://schemas.microsoft.com/office/drawing/2014/chart" uri="{C3380CC4-5D6E-409C-BE32-E72D297353CC}">
              <c16:uniqueId val="{00000000-8080-48F2-A50B-8FB4518937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080-48F2-A50B-8FB4518937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102.14</c:v>
                </c:pt>
                <c:pt idx="1">
                  <c:v>102.65</c:v>
                </c:pt>
                <c:pt idx="2">
                  <c:v>111.75</c:v>
                </c:pt>
                <c:pt idx="3">
                  <c:v>122.13</c:v>
                </c:pt>
                <c:pt idx="4">
                  <c:v>102.86</c:v>
                </c:pt>
              </c:numCache>
            </c:numRef>
          </c:val>
          <c:extLst>
            <c:ext xmlns:c16="http://schemas.microsoft.com/office/drawing/2014/chart" uri="{C3380CC4-5D6E-409C-BE32-E72D297353CC}">
              <c16:uniqueId val="{00000000-7A9B-44CB-9A04-FDEB9F0D5F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A9B-44CB-9A04-FDEB9F0D5F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115.14</c:v>
                </c:pt>
                <c:pt idx="1">
                  <c:v>114.01</c:v>
                </c:pt>
                <c:pt idx="2">
                  <c:v>114.81</c:v>
                </c:pt>
                <c:pt idx="3">
                  <c:v>113.85</c:v>
                </c:pt>
                <c:pt idx="4">
                  <c:v>120.56</c:v>
                </c:pt>
              </c:numCache>
            </c:numRef>
          </c:val>
          <c:extLst>
            <c:ext xmlns:c16="http://schemas.microsoft.com/office/drawing/2014/chart" uri="{C3380CC4-5D6E-409C-BE32-E72D297353CC}">
              <c16:uniqueId val="{00000000-A6E1-483F-886B-4A67970355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6E1-483F-886B-4A67970355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江南市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99039</v>
      </c>
      <c r="AM8" s="69"/>
      <c r="AN8" s="69"/>
      <c r="AO8" s="69"/>
      <c r="AP8" s="69"/>
      <c r="AQ8" s="69"/>
      <c r="AR8" s="69"/>
      <c r="AS8" s="69"/>
      <c r="AT8" s="37">
        <f>データ!$S$6</f>
        <v>30.2</v>
      </c>
      <c r="AU8" s="38"/>
      <c r="AV8" s="38"/>
      <c r="AW8" s="38"/>
      <c r="AX8" s="38"/>
      <c r="AY8" s="38"/>
      <c r="AZ8" s="38"/>
      <c r="BA8" s="38"/>
      <c r="BB8" s="58">
        <f>データ!$T$6</f>
        <v>3279.44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85.01</v>
      </c>
      <c r="J10" s="38"/>
      <c r="K10" s="38"/>
      <c r="L10" s="38"/>
      <c r="M10" s="38"/>
      <c r="N10" s="38"/>
      <c r="O10" s="68"/>
      <c r="P10" s="58">
        <f>データ!$P$6</f>
        <v>94.89</v>
      </c>
      <c r="Q10" s="58"/>
      <c r="R10" s="58"/>
      <c r="S10" s="58"/>
      <c r="T10" s="58"/>
      <c r="U10" s="58"/>
      <c r="V10" s="58"/>
      <c r="W10" s="69">
        <f>データ!$Q$6</f>
        <v>2475</v>
      </c>
      <c r="X10" s="69"/>
      <c r="Y10" s="69"/>
      <c r="Z10" s="69"/>
      <c r="AA10" s="69"/>
      <c r="AB10" s="69"/>
      <c r="AC10" s="69"/>
      <c r="AD10" s="2"/>
      <c r="AE10" s="2"/>
      <c r="AF10" s="2"/>
      <c r="AG10" s="2"/>
      <c r="AH10" s="2"/>
      <c r="AI10" s="2"/>
      <c r="AJ10" s="2"/>
      <c r="AK10" s="2"/>
      <c r="AL10" s="69">
        <f>データ!$U$6</f>
        <v>93740</v>
      </c>
      <c r="AM10" s="69"/>
      <c r="AN10" s="69"/>
      <c r="AO10" s="69"/>
      <c r="AP10" s="69"/>
      <c r="AQ10" s="69"/>
      <c r="AR10" s="69"/>
      <c r="AS10" s="69"/>
      <c r="AT10" s="37">
        <f>データ!$V$6</f>
        <v>30.2</v>
      </c>
      <c r="AU10" s="38"/>
      <c r="AV10" s="38"/>
      <c r="AW10" s="38"/>
      <c r="AX10" s="38"/>
      <c r="AY10" s="38"/>
      <c r="AZ10" s="38"/>
      <c r="BA10" s="38"/>
      <c r="BB10" s="58">
        <f>データ!$W$6</f>
        <v>3103.97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LNdrjK6l3I40xor2Vz5msWQnnqXEsIQfxzll9mjGOwQdgN4md8H5QKaVeaT1u0iJwHghYXcF+gnFeqg3czpXw==" saltValue="BJXEpU1QhnNwOJP0tdJv6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232173</v>
      </c>
      <c r="D6" s="20">
        <f t="shared" si="3"/>
        <v>46</v>
      </c>
      <c r="E6" s="20">
        <f t="shared" si="3"/>
        <v>1</v>
      </c>
      <c r="F6" s="20">
        <f t="shared" si="3"/>
        <v>0</v>
      </c>
      <c r="G6" s="20">
        <f t="shared" si="3"/>
        <v>1</v>
      </c>
      <c r="H6" s="20" t="str">
        <f t="shared" si="3"/>
        <v>愛知県　江南市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85.01</v>
      </c>
      <c r="P6" s="21">
        <f t="shared" si="3"/>
        <v>94.89</v>
      </c>
      <c r="Q6" s="21">
        <f t="shared" si="3"/>
        <v>2475</v>
      </c>
      <c r="R6" s="21">
        <f t="shared" si="3"/>
        <v>99039</v>
      </c>
      <c r="S6" s="21">
        <f t="shared" si="3"/>
        <v>30.2</v>
      </c>
      <c r="T6" s="21">
        <f t="shared" si="3"/>
        <v>3279.44</v>
      </c>
      <c r="U6" s="21">
        <f t="shared" si="3"/>
        <v>93740</v>
      </c>
      <c r="V6" s="21">
        <f t="shared" si="3"/>
        <v>30.2</v>
      </c>
      <c r="W6" s="21">
        <f t="shared" si="3"/>
        <v>3103.97</v>
      </c>
      <c r="X6" s="22">
        <f>IF(X7="",NA(),X7)</f>
        <v>106.23</v>
      </c>
      <c r="Y6" s="22">
        <f t="shared" ref="Y6:AG6" si="4">IF(Y7="",NA(),Y7)</f>
        <v>106.21</v>
      </c>
      <c r="Z6" s="22">
        <f t="shared" si="4"/>
        <v>117.09</v>
      </c>
      <c r="AA6" s="22">
        <f t="shared" si="4"/>
        <v>124.04</v>
      </c>
      <c r="AB6" s="22">
        <f t="shared" si="4"/>
        <v>118.75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558.12</v>
      </c>
      <c r="AU6" s="22">
        <f t="shared" ref="AU6:BC6" si="6">IF(AU7="",NA(),AU7)</f>
        <v>404.34</v>
      </c>
      <c r="AV6" s="22">
        <f t="shared" si="6"/>
        <v>414.27</v>
      </c>
      <c r="AW6" s="22">
        <f t="shared" si="6"/>
        <v>359.72</v>
      </c>
      <c r="AX6" s="22">
        <f t="shared" si="6"/>
        <v>394.5</v>
      </c>
      <c r="AY6" s="22">
        <f t="shared" si="6"/>
        <v>349.83</v>
      </c>
      <c r="AZ6" s="22">
        <f t="shared" si="6"/>
        <v>360.86</v>
      </c>
      <c r="BA6" s="22">
        <f t="shared" si="6"/>
        <v>350.79</v>
      </c>
      <c r="BB6" s="22">
        <f t="shared" si="6"/>
        <v>354.57</v>
      </c>
      <c r="BC6" s="22">
        <f t="shared" si="6"/>
        <v>357.74</v>
      </c>
      <c r="BD6" s="21" t="str">
        <f>IF(BD7="","",IF(BD7="-","【-】","【"&amp;SUBSTITUTE(TEXT(BD7,"#,##0.00"),"-","△")&amp;"】"))</f>
        <v>【252.29】</v>
      </c>
      <c r="BE6" s="22">
        <f>IF(BE7="",NA(),BE7)</f>
        <v>126.6</v>
      </c>
      <c r="BF6" s="22">
        <f t="shared" ref="BF6:BN6" si="7">IF(BF7="",NA(),BF7)</f>
        <v>131.47</v>
      </c>
      <c r="BG6" s="22">
        <f t="shared" si="7"/>
        <v>120.47</v>
      </c>
      <c r="BH6" s="22">
        <f t="shared" si="7"/>
        <v>115.12</v>
      </c>
      <c r="BI6" s="22">
        <f t="shared" si="7"/>
        <v>135.96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102.14</v>
      </c>
      <c r="BQ6" s="22">
        <f t="shared" ref="BQ6:BY6" si="8">IF(BQ7="",NA(),BQ7)</f>
        <v>102.65</v>
      </c>
      <c r="BR6" s="22">
        <f t="shared" si="8"/>
        <v>111.75</v>
      </c>
      <c r="BS6" s="22">
        <f t="shared" si="8"/>
        <v>122.13</v>
      </c>
      <c r="BT6" s="22">
        <f t="shared" si="8"/>
        <v>102.86</v>
      </c>
      <c r="BU6" s="22">
        <f t="shared" si="8"/>
        <v>103.54</v>
      </c>
      <c r="BV6" s="22">
        <f t="shared" si="8"/>
        <v>103.32</v>
      </c>
      <c r="BW6" s="22">
        <f t="shared" si="8"/>
        <v>100.85</v>
      </c>
      <c r="BX6" s="22">
        <f t="shared" si="8"/>
        <v>103.79</v>
      </c>
      <c r="BY6" s="22">
        <f t="shared" si="8"/>
        <v>98.3</v>
      </c>
      <c r="BZ6" s="21" t="str">
        <f>IF(BZ7="","",IF(BZ7="-","【-】","【"&amp;SUBSTITUTE(TEXT(BZ7,"#,##0.00"),"-","△")&amp;"】"))</f>
        <v>【97.47】</v>
      </c>
      <c r="CA6" s="22">
        <f>IF(CA7="",NA(),CA7)</f>
        <v>115.14</v>
      </c>
      <c r="CB6" s="22">
        <f t="shared" ref="CB6:CJ6" si="9">IF(CB7="",NA(),CB7)</f>
        <v>114.01</v>
      </c>
      <c r="CC6" s="22">
        <f t="shared" si="9"/>
        <v>114.81</v>
      </c>
      <c r="CD6" s="22">
        <f t="shared" si="9"/>
        <v>113.85</v>
      </c>
      <c r="CE6" s="22">
        <f t="shared" si="9"/>
        <v>120.56</v>
      </c>
      <c r="CF6" s="22">
        <f t="shared" si="9"/>
        <v>167.46</v>
      </c>
      <c r="CG6" s="22">
        <f t="shared" si="9"/>
        <v>168.56</v>
      </c>
      <c r="CH6" s="22">
        <f t="shared" si="9"/>
        <v>167.1</v>
      </c>
      <c r="CI6" s="22">
        <f t="shared" si="9"/>
        <v>167.86</v>
      </c>
      <c r="CJ6" s="22">
        <f t="shared" si="9"/>
        <v>173.68</v>
      </c>
      <c r="CK6" s="21" t="str">
        <f>IF(CK7="","",IF(CK7="-","【-】","【"&amp;SUBSTITUTE(TEXT(CK7,"#,##0.00"),"-","△")&amp;"】"))</f>
        <v>【174.75】</v>
      </c>
      <c r="CL6" s="22">
        <f>IF(CL7="",NA(),CL7)</f>
        <v>77.3</v>
      </c>
      <c r="CM6" s="22">
        <f t="shared" ref="CM6:CU6" si="10">IF(CM7="",NA(),CM7)</f>
        <v>76.680000000000007</v>
      </c>
      <c r="CN6" s="22">
        <f t="shared" si="10"/>
        <v>78.489999999999995</v>
      </c>
      <c r="CO6" s="22">
        <f t="shared" si="10"/>
        <v>76.19</v>
      </c>
      <c r="CP6" s="22">
        <f t="shared" si="10"/>
        <v>76.290000000000006</v>
      </c>
      <c r="CQ6" s="22">
        <f t="shared" si="10"/>
        <v>59.46</v>
      </c>
      <c r="CR6" s="22">
        <f t="shared" si="10"/>
        <v>59.51</v>
      </c>
      <c r="CS6" s="22">
        <f t="shared" si="10"/>
        <v>59.91</v>
      </c>
      <c r="CT6" s="22">
        <f t="shared" si="10"/>
        <v>59.4</v>
      </c>
      <c r="CU6" s="22">
        <f t="shared" si="10"/>
        <v>59.24</v>
      </c>
      <c r="CV6" s="21" t="str">
        <f>IF(CV7="","",IF(CV7="-","【-】","【"&amp;SUBSTITUTE(TEXT(CV7,"#,##0.00"),"-","△")&amp;"】"))</f>
        <v>【59.97】</v>
      </c>
      <c r="CW6" s="22">
        <f>IF(CW7="",NA(),CW7)</f>
        <v>92.94</v>
      </c>
      <c r="CX6" s="22">
        <f t="shared" ref="CX6:DF6" si="11">IF(CX7="",NA(),CX7)</f>
        <v>92.67</v>
      </c>
      <c r="CY6" s="22">
        <f t="shared" si="11"/>
        <v>92.41</v>
      </c>
      <c r="CZ6" s="22">
        <f t="shared" si="11"/>
        <v>93.78</v>
      </c>
      <c r="DA6" s="22">
        <f t="shared" si="11"/>
        <v>91.21</v>
      </c>
      <c r="DB6" s="22">
        <f t="shared" si="11"/>
        <v>87.41</v>
      </c>
      <c r="DC6" s="22">
        <f t="shared" si="11"/>
        <v>87.08</v>
      </c>
      <c r="DD6" s="22">
        <f t="shared" si="11"/>
        <v>87.26</v>
      </c>
      <c r="DE6" s="22">
        <f t="shared" si="11"/>
        <v>87.57</v>
      </c>
      <c r="DF6" s="22">
        <f t="shared" si="11"/>
        <v>87.26</v>
      </c>
      <c r="DG6" s="21" t="str">
        <f>IF(DG7="","",IF(DG7="-","【-】","【"&amp;SUBSTITUTE(TEXT(DG7,"#,##0.00"),"-","△")&amp;"】"))</f>
        <v>【89.76】</v>
      </c>
      <c r="DH6" s="22">
        <f>IF(DH7="",NA(),DH7)</f>
        <v>50.77</v>
      </c>
      <c r="DI6" s="22">
        <f t="shared" ref="DI6:DQ6" si="12">IF(DI7="",NA(),DI7)</f>
        <v>51.67</v>
      </c>
      <c r="DJ6" s="22">
        <f t="shared" si="12"/>
        <v>51.58</v>
      </c>
      <c r="DK6" s="22">
        <f t="shared" si="12"/>
        <v>52.53</v>
      </c>
      <c r="DL6" s="22">
        <f t="shared" si="12"/>
        <v>52.68</v>
      </c>
      <c r="DM6" s="22">
        <f t="shared" si="12"/>
        <v>47.62</v>
      </c>
      <c r="DN6" s="22">
        <f t="shared" si="12"/>
        <v>48.55</v>
      </c>
      <c r="DO6" s="22">
        <f t="shared" si="12"/>
        <v>49.2</v>
      </c>
      <c r="DP6" s="22">
        <f t="shared" si="12"/>
        <v>50.01</v>
      </c>
      <c r="DQ6" s="22">
        <f t="shared" si="12"/>
        <v>50.99</v>
      </c>
      <c r="DR6" s="21" t="str">
        <f>IF(DR7="","",IF(DR7="-","【-】","【"&amp;SUBSTITUTE(TEXT(DR7,"#,##0.00"),"-","△")&amp;"】"))</f>
        <v>【51.51】</v>
      </c>
      <c r="DS6" s="22">
        <f>IF(DS7="",NA(),DS7)</f>
        <v>14.27</v>
      </c>
      <c r="DT6" s="22">
        <f t="shared" ref="DT6:EB6" si="13">IF(DT7="",NA(),DT7)</f>
        <v>18.489999999999998</v>
      </c>
      <c r="DU6" s="22">
        <f t="shared" si="13"/>
        <v>19.059999999999999</v>
      </c>
      <c r="DV6" s="22">
        <f t="shared" si="13"/>
        <v>25.5</v>
      </c>
      <c r="DW6" s="22">
        <f t="shared" si="13"/>
        <v>25.79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1.82</v>
      </c>
      <c r="EE6" s="22">
        <f t="shared" ref="EE6:EM6" si="14">IF(EE7="",NA(),EE7)</f>
        <v>1.19</v>
      </c>
      <c r="EF6" s="22">
        <f t="shared" si="14"/>
        <v>1.8</v>
      </c>
      <c r="EG6" s="22">
        <f t="shared" si="14"/>
        <v>1.1499999999999999</v>
      </c>
      <c r="EH6" s="22">
        <f t="shared" si="14"/>
        <v>1.33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232173</v>
      </c>
      <c r="D7" s="24">
        <v>46</v>
      </c>
      <c r="E7" s="24">
        <v>1</v>
      </c>
      <c r="F7" s="24">
        <v>0</v>
      </c>
      <c r="G7" s="24">
        <v>1</v>
      </c>
      <c r="H7" s="24" t="s">
        <v>93</v>
      </c>
      <c r="I7" s="24" t="s">
        <v>94</v>
      </c>
      <c r="J7" s="24" t="s">
        <v>95</v>
      </c>
      <c r="K7" s="24" t="s">
        <v>96</v>
      </c>
      <c r="L7" s="24" t="s">
        <v>97</v>
      </c>
      <c r="M7" s="24" t="s">
        <v>98</v>
      </c>
      <c r="N7" s="25" t="s">
        <v>99</v>
      </c>
      <c r="O7" s="25">
        <v>85.01</v>
      </c>
      <c r="P7" s="25">
        <v>94.89</v>
      </c>
      <c r="Q7" s="25">
        <v>2475</v>
      </c>
      <c r="R7" s="25">
        <v>99039</v>
      </c>
      <c r="S7" s="25">
        <v>30.2</v>
      </c>
      <c r="T7" s="25">
        <v>3279.44</v>
      </c>
      <c r="U7" s="25">
        <v>93740</v>
      </c>
      <c r="V7" s="25">
        <v>30.2</v>
      </c>
      <c r="W7" s="25">
        <v>3103.97</v>
      </c>
      <c r="X7" s="25">
        <v>106.23</v>
      </c>
      <c r="Y7" s="25">
        <v>106.21</v>
      </c>
      <c r="Z7" s="25">
        <v>117.09</v>
      </c>
      <c r="AA7" s="25">
        <v>124.04</v>
      </c>
      <c r="AB7" s="25">
        <v>118.75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558.12</v>
      </c>
      <c r="AU7" s="25">
        <v>404.34</v>
      </c>
      <c r="AV7" s="25">
        <v>414.27</v>
      </c>
      <c r="AW7" s="25">
        <v>359.72</v>
      </c>
      <c r="AX7" s="25">
        <v>394.5</v>
      </c>
      <c r="AY7" s="25">
        <v>349.83</v>
      </c>
      <c r="AZ7" s="25">
        <v>360.86</v>
      </c>
      <c r="BA7" s="25">
        <v>350.79</v>
      </c>
      <c r="BB7" s="25">
        <v>354.57</v>
      </c>
      <c r="BC7" s="25">
        <v>357.74</v>
      </c>
      <c r="BD7" s="25">
        <v>252.29</v>
      </c>
      <c r="BE7" s="25">
        <v>126.6</v>
      </c>
      <c r="BF7" s="25">
        <v>131.47</v>
      </c>
      <c r="BG7" s="25">
        <v>120.47</v>
      </c>
      <c r="BH7" s="25">
        <v>115.12</v>
      </c>
      <c r="BI7" s="25">
        <v>135.96</v>
      </c>
      <c r="BJ7" s="25">
        <v>314.87</v>
      </c>
      <c r="BK7" s="25">
        <v>309.27999999999997</v>
      </c>
      <c r="BL7" s="25">
        <v>322.92</v>
      </c>
      <c r="BM7" s="25">
        <v>303.45999999999998</v>
      </c>
      <c r="BN7" s="25">
        <v>307.27999999999997</v>
      </c>
      <c r="BO7" s="25">
        <v>268.07</v>
      </c>
      <c r="BP7" s="25">
        <v>102.14</v>
      </c>
      <c r="BQ7" s="25">
        <v>102.65</v>
      </c>
      <c r="BR7" s="25">
        <v>111.75</v>
      </c>
      <c r="BS7" s="25">
        <v>122.13</v>
      </c>
      <c r="BT7" s="25">
        <v>102.86</v>
      </c>
      <c r="BU7" s="25">
        <v>103.54</v>
      </c>
      <c r="BV7" s="25">
        <v>103.32</v>
      </c>
      <c r="BW7" s="25">
        <v>100.85</v>
      </c>
      <c r="BX7" s="25">
        <v>103.79</v>
      </c>
      <c r="BY7" s="25">
        <v>98.3</v>
      </c>
      <c r="BZ7" s="25">
        <v>97.47</v>
      </c>
      <c r="CA7" s="25">
        <v>115.14</v>
      </c>
      <c r="CB7" s="25">
        <v>114.01</v>
      </c>
      <c r="CC7" s="25">
        <v>114.81</v>
      </c>
      <c r="CD7" s="25">
        <v>113.85</v>
      </c>
      <c r="CE7" s="25">
        <v>120.56</v>
      </c>
      <c r="CF7" s="25">
        <v>167.46</v>
      </c>
      <c r="CG7" s="25">
        <v>168.56</v>
      </c>
      <c r="CH7" s="25">
        <v>167.1</v>
      </c>
      <c r="CI7" s="25">
        <v>167.86</v>
      </c>
      <c r="CJ7" s="25">
        <v>173.68</v>
      </c>
      <c r="CK7" s="25">
        <v>174.75</v>
      </c>
      <c r="CL7" s="25">
        <v>77.3</v>
      </c>
      <c r="CM7" s="25">
        <v>76.680000000000007</v>
      </c>
      <c r="CN7" s="25">
        <v>78.489999999999995</v>
      </c>
      <c r="CO7" s="25">
        <v>76.19</v>
      </c>
      <c r="CP7" s="25">
        <v>76.290000000000006</v>
      </c>
      <c r="CQ7" s="25">
        <v>59.46</v>
      </c>
      <c r="CR7" s="25">
        <v>59.51</v>
      </c>
      <c r="CS7" s="25">
        <v>59.91</v>
      </c>
      <c r="CT7" s="25">
        <v>59.4</v>
      </c>
      <c r="CU7" s="25">
        <v>59.24</v>
      </c>
      <c r="CV7" s="25">
        <v>59.97</v>
      </c>
      <c r="CW7" s="25">
        <v>92.94</v>
      </c>
      <c r="CX7" s="25">
        <v>92.67</v>
      </c>
      <c r="CY7" s="25">
        <v>92.41</v>
      </c>
      <c r="CZ7" s="25">
        <v>93.78</v>
      </c>
      <c r="DA7" s="25">
        <v>91.21</v>
      </c>
      <c r="DB7" s="25">
        <v>87.41</v>
      </c>
      <c r="DC7" s="25">
        <v>87.08</v>
      </c>
      <c r="DD7" s="25">
        <v>87.26</v>
      </c>
      <c r="DE7" s="25">
        <v>87.57</v>
      </c>
      <c r="DF7" s="25">
        <v>87.26</v>
      </c>
      <c r="DG7" s="25">
        <v>89.76</v>
      </c>
      <c r="DH7" s="25">
        <v>50.77</v>
      </c>
      <c r="DI7" s="25">
        <v>51.67</v>
      </c>
      <c r="DJ7" s="25">
        <v>51.58</v>
      </c>
      <c r="DK7" s="25">
        <v>52.53</v>
      </c>
      <c r="DL7" s="25">
        <v>52.68</v>
      </c>
      <c r="DM7" s="25">
        <v>47.62</v>
      </c>
      <c r="DN7" s="25">
        <v>48.55</v>
      </c>
      <c r="DO7" s="25">
        <v>49.2</v>
      </c>
      <c r="DP7" s="25">
        <v>50.01</v>
      </c>
      <c r="DQ7" s="25">
        <v>50.99</v>
      </c>
      <c r="DR7" s="25">
        <v>51.51</v>
      </c>
      <c r="DS7" s="25">
        <v>14.27</v>
      </c>
      <c r="DT7" s="25">
        <v>18.489999999999998</v>
      </c>
      <c r="DU7" s="25">
        <v>19.059999999999999</v>
      </c>
      <c r="DV7" s="25">
        <v>25.5</v>
      </c>
      <c r="DW7" s="25">
        <v>25.79</v>
      </c>
      <c r="DX7" s="25">
        <v>16.27</v>
      </c>
      <c r="DY7" s="25">
        <v>17.11</v>
      </c>
      <c r="DZ7" s="25">
        <v>18.329999999999998</v>
      </c>
      <c r="EA7" s="25">
        <v>20.27</v>
      </c>
      <c r="EB7" s="25">
        <v>21.69</v>
      </c>
      <c r="EC7" s="25">
        <v>23.75</v>
      </c>
      <c r="ED7" s="25">
        <v>1.82</v>
      </c>
      <c r="EE7" s="25">
        <v>1.19</v>
      </c>
      <c r="EF7" s="25">
        <v>1.8</v>
      </c>
      <c r="EG7" s="25">
        <v>1.1499999999999999</v>
      </c>
      <c r="EH7" s="25">
        <v>1.33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江南市</cp:lastModifiedBy>
  <cp:lastPrinted>2024-01-29T10:30:53Z</cp:lastPrinted>
  <dcterms:created xsi:type="dcterms:W3CDTF">2023-12-05T00:55:43Z</dcterms:created>
  <dcterms:modified xsi:type="dcterms:W3CDTF">2024-01-29T10:33:19Z</dcterms:modified>
  <cp:category/>
</cp:coreProperties>
</file>