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5_市町村→県（回答）\18 江南市　○\"/>
    </mc:Choice>
  </mc:AlternateContent>
  <xr:revisionPtr revIDLastSave="0" documentId="13_ncr:1_{523DC6DD-5FC5-4742-94BD-9698DA9B605C}" xr6:coauthVersionLast="47" xr6:coauthVersionMax="47" xr10:uidLastSave="{00000000-0000-0000-0000-000000000000}"/>
  <bookViews>
    <workbookView xWindow="2055"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E35" i="10"/>
  <c r="CO34" i="10"/>
  <c r="BW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<sst xmlns="http://schemas.openxmlformats.org/spreadsheetml/2006/main" count="1118" uniqueCount="559">
  <si>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</si>
  <si>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</si>
  <si>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</si>
  <si>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</si>
  <si>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</si>
  <si>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</si>
  <si>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</si>
  <si>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</si>
  <si>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</si>
  <si>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</si>
  <si>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</si>
  <si>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</si>
  <si>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</si>
  <si>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</si>
  <si>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</si>
  <si>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</si>
  <si>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</si>
  <si>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</si>
  <si>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</si>
  <si>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</si>
  <si>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</si>
  <si>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</si>
  <si>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</si>
  <si>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</si>
  <si>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</si>
  <si>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</si>
  <si>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</si>
  <si>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</si>
  <si>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</si>
  <si>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</si>
  <si>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</si>
  <si>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</si>
  <si>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</si>
  <si>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</si>
  <si>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</si>
  <si>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</si>
  <si>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</si>
  <si>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</si>
  <si>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</si>
  <si>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</si>
  <si>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</si>
  <si>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</si>
  <si>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</si>
  <si>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</si>
  <si>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</si>
  <si>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</si>
  <si>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</si>
  <si>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</si>
  <si>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</si>
  <si>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</si>
  <si>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</si>
  <si>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</si>
  <si>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</si>
  <si>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</si>
  <si>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</si>
  <si>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</si>
  <si>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</si>
  <si>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</si>
  <si>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</si>
  <si>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</si>
  <si>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</si>
  <si>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</si>
  <si>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</si>
  <si>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</si>
  <si>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</si>
  <si>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</si>
  <si>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</si>
  <si>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</si>
  <si>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</si>
  <si>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</si>
  <si>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</si>
  <si>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</si>
  <si>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</si>
  <si>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</si>
  <si>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</si>
  <si>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</si>
  <si>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</si>
  <si>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</si>
  <si>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</si>
  <si>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</si>
  <si>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</si>
  <si>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</si>
  <si>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</si>
  <si>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</si>
  <si>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</si>
  <si>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</si>
  <si>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</si>
  <si>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</si>
  <si>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</si>
  <si>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</si>
  <si>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</si>
  <si>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</si>
  <si>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</si>
  <si>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</si>
  <si>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江南市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</si>
  <si>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</si>
  <si>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</si>
  <si>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</si>
  <si>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</si>
  <si>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</si>
  <si>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</si>
  <si>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</si>
  <si>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</si>
  <si>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</si>
  <si>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</si>
  <si>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</si>
  <si>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</si>
  <si>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</si>
  <si>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</si>
  <si>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</si>
  <si>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</si>
  <si>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</si>
  <si>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</si>
  <si>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</si>
  <si>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</si>
  <si>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</si>
  <si>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</si>
  <si>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</si>
  <si>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</si>
  <si>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</si>
  <si>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</si>
  <si>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</si>
  <si>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</si>
  <si>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</si>
  <si>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</si>
  <si>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</si>
  <si>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</si>
  <si>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</si>
  <si>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</si>
  <si>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</si>
  <si>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</si>
  <si>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</si>
  <si>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</si>
  <si>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</si>
  <si>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</si>
  <si>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</si>
  <si>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</si>
  <si>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</si>
  <si>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</si>
  <si>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</si>
  <si>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</si>
  <si>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</si>
  <si>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</si>
  <si>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</si>
  <si>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</si>
  <si>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</si>
  <si>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</si>
  <si>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</si>
  <si>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</si>
  <si>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</si>
  <si>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</si>
  <si>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</si>
  <si>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</si>
  <si>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</si>
  <si>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</si>
  <si>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</si>
  <si>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</si>
  <si>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</si>
  <si>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</si>
  <si>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</si>
  <si>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</si>
  <si>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</si>
  <si>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</si>
  <si>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</si>
  <si>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</si>
  <si>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</si>
  <si>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</si>
  <si>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</si>
  <si>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</si>
  <si>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</si>
  <si>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</si>
  <si>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</si>
  <si>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</si>
  <si>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</si>
  <si>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</si>
  <si>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</si>
  <si>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</si>
  <si>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</si>
  <si>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</si>
  <si>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</si>
  <si>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</si>
  <si>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</si>
  <si>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</si>
  <si>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</si>
  <si>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</si>
  <si>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</si>
  <si>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</si>
  <si>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</si>
  <si>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</si>
  <si>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</si>
  <si>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</si>
  <si>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</si>
  <si>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</si>
  <si>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</si>
  <si>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</si>
  <si>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</si>
  <si>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</si>
  <si>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</si>
  <si>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</si>
  <si>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</si>
  <si>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</si>
  <si>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</si>
  <si>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</si>
  <si>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愛知県江南市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</si>
  <si>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</si>
  <si>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</si>
  <si>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</si>
  <si>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</si>
  <si>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</si>
  <si>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</si>
  <si>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</si>
  <si>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</si>
  <si>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</si>
  <si>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</si>
  <si>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</si>
  <si>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</si>
  <si>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</si>
  <si>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</si>
  <si>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</si>
  <si>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</si>
  <si>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</si>
  <si>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</si>
  <si>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</si>
  <si>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</si>
  <si>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</si>
  <si>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</si>
  <si>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</si>
  <si>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</si>
  <si>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</si>
  <si>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</si>
  <si>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</si>
  <si>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</si>
  <si>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</si>
  <si>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</si>
  <si>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</si>
  <si>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</si>
  <si>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</si>
  <si>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</si>
  <si>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</si>
  <si>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</si>
  <si>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</si>
  <si>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</si>
  <si>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</si>
  <si>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</si>
  <si>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</si>
  <si>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</si>
  <si>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</si>
  <si>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</si>
  <si>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</si>
  <si>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</si>
  <si>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</si>
  <si>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</si>
  <si>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</si>
  <si>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</si>
  <si>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</si>
  <si>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</si>
  <si>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</si>
  <si>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</si>
  <si>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</si>
  <si>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</si>
  <si>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</si>
  <si>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</si>
  <si>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</si>
  <si>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</si>
  <si>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</si>
  <si>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</si>
  <si>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</si>
  <si>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</si>
  <si>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</si>
  <si>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</si>
  <si>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</si>
  <si>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</si>
  <si>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</si>
  <si>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</si>
  <si>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</si>
  <si>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</si>
  <si>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</si>
  <si>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</si>
  <si>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</si>
  <si>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</si>
  <si>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</si>
  <si>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</si>
  <si>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</si>
  <si>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</si>
  <si>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</si>
  <si>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</si>
  <si>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</si>
  <si>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</si>
  <si>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</si>
  <si>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</si>
  <si>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</si>
  <si>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</si>
  <si>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</si>
  <si>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</si>
  <si>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</si>
  <si>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</si>
  <si>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</si>
  <si>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</si>
  <si>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</si>
  <si>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</si>
  <si>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</si>
  <si>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</si>
  <si>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</si>
  <si>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</si>
  <si>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</si>
  <si>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</si>
  <si>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</si>
  <si>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</si>
  <si>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</si>
  <si>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</si>
  <si>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</si>
  <si>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</si>
  <si>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</si>
  <si>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</si>
  <si>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</si>
  <si>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</si>
  <si>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</si>
  <si>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</si>
  <si>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</si>
  <si>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</si>
  <si>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</si>
  <si>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</si>
  <si>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</si>
  <si>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</si>
  <si>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</si>
  <si>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</si>
  <si>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</si>
  <si>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</si>
  <si>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</si>
  <si>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</si>
  <si>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</si>
  <si>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</si>
  <si>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</si>
  <si>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</si>
  <si>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</si>
  <si>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</si>
  <si>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</si>
  <si>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</si>
  <si>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</si>
  <si>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</si>
  <si>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</si>
  <si>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</si>
  <si>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</si>
  <si>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</si>
  <si>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</si>
  <si>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</si>
  <si>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</si>
  <si>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</si>
  <si>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</si>
  <si>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</si>
  <si>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</si>
  <si>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</si>
  <si>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</si>
  <si>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</si>
  <si>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愛知県江南市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</si>
  <si>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</si>
  <si>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</si>
  <si>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</si>
  <si>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</si>
  <si>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</si>
  <si>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</si>
  <si>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</si>
  <si>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</si>
  <si>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</si>
  <si>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</si>
  <si>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</si>
  <si>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</si>
  <si>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</si>
  <si>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</si>
  <si>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</si>
  <si>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</si>
  <si>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</si>
  <si>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</si>
  <si>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</si>
  <si>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</si>
  <si>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尾張都市計画事業江南布袋南部土地区画整理事業特別会計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</si>
  <si>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</si>
  <si>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</si>
  <si>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</si>
  <si>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</si>
  <si>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</si>
  <si>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</si>
  <si>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</si>
  <si>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</si>
  <si>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</si>
  <si>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</si>
  <si>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</si>
  <si>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</si>
  <si>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</si>
  <si>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</si>
  <si>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</si>
  <si>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</si>
  <si>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</si>
  <si>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</si>
  <si>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</si>
  <si>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</si>
  <si>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</si>
  <si>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</si>
  <si>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</si>
  <si>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</si>
  <si>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</si>
  <si>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</si>
  <si>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</si>
  <si>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</si>
  <si>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</si>
  <si>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</si>
  <si>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</si>
  <si>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</si>
  <si>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</si>
  <si>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</si>
  <si>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</si>
  <si>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</si>
  <si>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</si>
  <si>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</si>
  <si>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</si>
  <si>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</si>
  <si>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</si>
  <si>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</si>
  <si>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</si>
  <si>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</si>
  <si>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</si>
  <si>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</si>
  <si>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</si>
  <si>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</si>
  <si>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</si>
  <si>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</si>
  <si>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</si>
  <si>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</si>
  <si>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</si>
  <si>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</si>
  <si>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</si>
  <si>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</si>
  <si>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</si>
  <si>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</si>
  <si>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</si>
  <si>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</si>
  <si>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</si>
  <si>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</si>
  <si>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</si>
  <si>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</si>
  <si>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</si>
  <si>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</si>
  <si>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</si>
  <si>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</si>
  <si>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</si>
  <si>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</si>
  <si>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</si>
  <si>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</si>
  <si>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</si>
  <si>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</si>
  <si>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</si>
  <si>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</si>
  <si>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</si>
  <si>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</si>
  <si>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</si>
  <si>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</si>
  <si>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</si>
  <si>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</si>
  <si>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</si>
  <si>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</si>
  <si>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</si>
  <si>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</si>
  <si>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</si>
  <si>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</si>
  <si>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</si>
  <si>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</si>
  <si>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</si>
  <si>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</si>
  <si>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</si>
  <si>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</si>
  <si>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</si>
  <si>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</si>
  <si>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</si>
  <si>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</si>
  <si>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</si>
  <si>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</si>
  <si>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</si>
  <si>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</si>
  <si>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</si>
  <si>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</si>
  <si>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</si>
  <si>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</si>
  <si>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</si>
  <si>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</si>
  <si>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</si>
  <si>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</si>
  <si>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</si>
  <si>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</si>
  <si>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</si>
  <si>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</si>
  <si>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</si>
  <si>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</si>
  <si>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</si>
  <si>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</si>
  <si>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</si>
  <si>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</si>
  <si>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</si>
  <si>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</si>
  <si>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</si>
  <si>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</si>
  <si>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</si>
  <si>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</si>
  <si>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</si>
  <si>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</si>
  <si>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</si>
  <si>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</si>
  <si>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</si>
  <si>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</si>
  <si>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</si>
  <si>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</si>
  <si>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</si>
  <si>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</si>
  <si>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</si>
  <si>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</si>
  <si>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</si>
  <si>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</si>
  <si>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</si>
  <si>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</si>
  <si>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</si>
  <si>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</si>
  <si>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</si>
  <si>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</si>
  <si>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</si>
  <si>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</si>
  <si>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</si>
  <si>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</si>
  <si>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</si>
  <si>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</si>
  <si>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</si>
  <si>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</si>
  <si>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1.73</t>
  </si>
  <si>
    <t>水道事業会計</t>
  </si>
  <si>
    <t>一般会計</t>
  </si>
  <si>
    <t>介護保険特別会計</t>
  </si>
  <si>
    <t>下水道事業会計</t>
  </si>
  <si>
    <t>国民健康保険特別会計</t>
  </si>
  <si>
    <t>後期高齢者医療特別会計</t>
  </si>
  <si>
    <t>尾張都市計画事業江南布袋南部土地区画整理事業特別会計</t>
  </si>
  <si>
    <t>その他会計（赤字）</t>
  </si>
  <si>
    <t>その他会計（黒字）</t>
  </si>
  <si>
    <t>R01</t>
    <phoneticPr fontId="5"/>
  </si>
  <si>
    <t>R02</t>
    <phoneticPr fontId="5"/>
  </si>
  <si>
    <t>R03</t>
    <phoneticPr fontId="5"/>
  </si>
  <si>
    <t>R04</t>
    <phoneticPr fontId="5"/>
  </si>
  <si>
    <t>R05</t>
    <phoneticPr fontId="5"/>
  </si>
  <si>
    <t>-</t>
    <phoneticPr fontId="2"/>
  </si>
  <si>
    <t>ごみ処理施設建設事業等基金</t>
    <phoneticPr fontId="5"/>
  </si>
  <si>
    <t>公共施設整備事業基金</t>
    <phoneticPr fontId="10"/>
  </si>
  <si>
    <t>新工業用地整備事業基金</t>
    <phoneticPr fontId="10"/>
  </si>
  <si>
    <t>横田教育文化事業基金</t>
    <phoneticPr fontId="10"/>
  </si>
  <si>
    <t>新図書館建設事業等基金（R5～図書館整備事業基金）</t>
    <rPh sb="15" eb="18">
      <t>トショカン</t>
    </rPh>
    <rPh sb="18" eb="20">
      <t>セイビ</t>
    </rPh>
    <rPh sb="20" eb="22">
      <t>ジギョウ</t>
    </rPh>
    <rPh sb="22" eb="24">
      <t>キキン</t>
    </rPh>
    <phoneticPr fontId="10"/>
  </si>
  <si>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</si>
  <si>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</si>
  <si>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</si>
  <si>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</si>
  <si>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</si>
  <si>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</si>
  <si>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江南市土地開発公社</t>
    <rPh sb="0" eb="3">
      <t>コウナンシ</t>
    </rPh>
    <rPh sb="3" eb="5">
      <t>トチ</t>
    </rPh>
    <rPh sb="5" eb="7">
      <t>カイハツ</t>
    </rPh>
    <rPh sb="7" eb="9">
      <t>コウシャ</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</si>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</sst>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DD1-4A53-B743-2ADB9D36B9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35331</c:v>
                </c:pt>
                <c:pt idx="1">
                  <c:v>33974</c:v>
                </c:pt>
                <c:pt idx="2">
                  <c:v>38610</c:v>
                </c:pt>
                <c:pt idx="3">
                  <c:v>57377</c:v>
                </c:pt>
                <c:pt idx="4">
                  <c:v>17272</c:v>
                </c:pt>
              </c:numCache>
            </c:numRef>
          </c:val>
          <c:smooth val="0"/>
          <c:extLst>
            <c:ext xmlns:c16="http://schemas.microsoft.com/office/drawing/2014/chart" uri="{C3380CC4-5D6E-409C-BE32-E72D297353CC}">
              <c16:uniqueId val="{00000001-3DD1-4A53-B743-2ADB9D36B99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5.86</c:v>
                </c:pt>
                <c:pt idx="1">
                  <c:v>4.13</c:v>
                </c:pt>
                <c:pt idx="2">
                  <c:v>8.9</c:v>
                </c:pt>
                <c:pt idx="3">
                  <c:v>5.97</c:v>
                </c:pt>
                <c:pt idx="4">
                  <c:v>5.12</c:v>
                </c:pt>
              </c:numCache>
            </c:numRef>
          </c:val>
          <c:extLst>
            <c:ext xmlns:c16="http://schemas.microsoft.com/office/drawing/2014/chart" uri="{C3380CC4-5D6E-409C-BE32-E72D297353CC}">
              <c16:uniqueId val="{00000000-291B-4590-884B-E49FD115F4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5.63</c:v>
                </c:pt>
                <c:pt idx="1">
                  <c:v>10.46</c:v>
                </c:pt>
                <c:pt idx="2">
                  <c:v>12.97</c:v>
                </c:pt>
                <c:pt idx="3">
                  <c:v>16.850000000000001</c:v>
                </c:pt>
                <c:pt idx="4">
                  <c:v>15.46</c:v>
                </c:pt>
              </c:numCache>
            </c:numRef>
          </c:val>
          <c:extLst>
            <c:ext xmlns:c16="http://schemas.microsoft.com/office/drawing/2014/chart" uri="{C3380CC4-5D6E-409C-BE32-E72D297353CC}">
              <c16:uniqueId val="{00000001-291B-4590-884B-E49FD115F4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0.65</c:v>
                </c:pt>
                <c:pt idx="1">
                  <c:v>3.54</c:v>
                </c:pt>
                <c:pt idx="2">
                  <c:v>9.51</c:v>
                </c:pt>
                <c:pt idx="3">
                  <c:v>0.56000000000000005</c:v>
                </c:pt>
                <c:pt idx="4">
                  <c:v>-1.73</c:v>
                </c:pt>
              </c:numCache>
            </c:numRef>
          </c:val>
          <c:smooth val="0"/>
          <c:extLst>
            <c:ext xmlns:c16="http://schemas.microsoft.com/office/drawing/2014/chart" uri="{C3380CC4-5D6E-409C-BE32-E72D297353CC}">
              <c16:uniqueId val="{00000002-291B-4590-884B-E49FD115F4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A2B-4BCB-A61D-7A57B49E176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2B-4BCB-A61D-7A57B49E176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2B-4BCB-A61D-7A57B49E1761}"/>
            </c:ext>
          </c:extLst>
        </c:ser>
        <c:ser>
          <c:idx val="3"/>
          <c:order val="3"/>
          <c:tx>
            <c:strRef>
              <c:f>データシート!$A$30</c:f>
              <c:strCache>
                <c:ptCount val="1"/>
                <c:pt idx="0">
                  <c:v>尾張都市計画事業江南布袋南部土地区画整理事業特別会計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A2B-4BCB-A61D-7A57B49E176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7A2B-4BCB-A61D-7A57B49E176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0.47</c:v>
                </c:pt>
                <c:pt idx="2">
                  <c:v>#N/A</c:v>
                </c:pt>
                <c:pt idx="3">
                  <c:v>1.1000000000000001</c:v>
                </c:pt>
                <c:pt idx="4">
                  <c:v>#N/A</c:v>
                </c:pt>
                <c:pt idx="5">
                  <c:v>1.1200000000000001</c:v>
                </c:pt>
                <c:pt idx="6">
                  <c:v>#N/A</c:v>
                </c:pt>
                <c:pt idx="7">
                  <c:v>0.36</c:v>
                </c:pt>
                <c:pt idx="8">
                  <c:v>#N/A</c:v>
                </c:pt>
                <c:pt idx="9">
                  <c:v>0.48</c:v>
                </c:pt>
              </c:numCache>
            </c:numRef>
          </c:val>
          <c:extLst>
            <c:ext xmlns:c16="http://schemas.microsoft.com/office/drawing/2014/chart" uri="{C3380CC4-5D6E-409C-BE32-E72D297353CC}">
              <c16:uniqueId val="{00000005-7A2B-4BCB-A61D-7A57B49E176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0.16</c:v>
                </c:pt>
                <c:pt idx="4">
                  <c:v>#N/A</c:v>
                </c:pt>
                <c:pt idx="5">
                  <c:v>0.34</c:v>
                </c:pt>
                <c:pt idx="6">
                  <c:v>#N/A</c:v>
                </c:pt>
                <c:pt idx="7">
                  <c:v>0.46</c:v>
                </c:pt>
                <c:pt idx="8">
                  <c:v>#N/A</c:v>
                </c:pt>
                <c:pt idx="9">
                  <c:v>0.64</c:v>
                </c:pt>
              </c:numCache>
            </c:numRef>
          </c:val>
          <c:extLst>
            <c:ext xmlns:c16="http://schemas.microsoft.com/office/drawing/2014/chart" uri="{C3380CC4-5D6E-409C-BE32-E72D297353CC}">
              <c16:uniqueId val="{00000006-7A2B-4BCB-A61D-7A57B49E176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1.1100000000000001</c:v>
                </c:pt>
                <c:pt idx="2">
                  <c:v>#N/A</c:v>
                </c:pt>
                <c:pt idx="3">
                  <c:v>0.98</c:v>
                </c:pt>
                <c:pt idx="4">
                  <c:v>#N/A</c:v>
                </c:pt>
                <c:pt idx="5">
                  <c:v>0.86</c:v>
                </c:pt>
                <c:pt idx="6">
                  <c:v>#N/A</c:v>
                </c:pt>
                <c:pt idx="7">
                  <c:v>1.55</c:v>
                </c:pt>
                <c:pt idx="8">
                  <c:v>#N/A</c:v>
                </c:pt>
                <c:pt idx="9">
                  <c:v>1.71</c:v>
                </c:pt>
              </c:numCache>
            </c:numRef>
          </c:val>
          <c:extLst>
            <c:ext xmlns:c16="http://schemas.microsoft.com/office/drawing/2014/chart" uri="{C3380CC4-5D6E-409C-BE32-E72D297353CC}">
              <c16:uniqueId val="{00000007-7A2B-4BCB-A61D-7A57B49E176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5.85</c:v>
                </c:pt>
                <c:pt idx="2">
                  <c:v>#N/A</c:v>
                </c:pt>
                <c:pt idx="3">
                  <c:v>4.12</c:v>
                </c:pt>
                <c:pt idx="4">
                  <c:v>#N/A</c:v>
                </c:pt>
                <c:pt idx="5">
                  <c:v>8.9</c:v>
                </c:pt>
                <c:pt idx="6">
                  <c:v>#N/A</c:v>
                </c:pt>
                <c:pt idx="7">
                  <c:v>5.96</c:v>
                </c:pt>
                <c:pt idx="8">
                  <c:v>#N/A</c:v>
                </c:pt>
                <c:pt idx="9">
                  <c:v>5.1100000000000003</c:v>
                </c:pt>
              </c:numCache>
            </c:numRef>
          </c:val>
          <c:extLst>
            <c:ext xmlns:c16="http://schemas.microsoft.com/office/drawing/2014/chart" uri="{C3380CC4-5D6E-409C-BE32-E72D297353CC}">
              <c16:uniqueId val="{00000008-7A2B-4BCB-A61D-7A57B49E176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6.07</c:v>
                </c:pt>
                <c:pt idx="2">
                  <c:v>#N/A</c:v>
                </c:pt>
                <c:pt idx="3">
                  <c:v>5.94</c:v>
                </c:pt>
                <c:pt idx="4">
                  <c:v>#N/A</c:v>
                </c:pt>
                <c:pt idx="5">
                  <c:v>6.58</c:v>
                </c:pt>
                <c:pt idx="6">
                  <c:v>#N/A</c:v>
                </c:pt>
                <c:pt idx="7">
                  <c:v>7.2</c:v>
                </c:pt>
                <c:pt idx="8">
                  <c:v>#N/A</c:v>
                </c:pt>
                <c:pt idx="9">
                  <c:v>6.53</c:v>
                </c:pt>
              </c:numCache>
            </c:numRef>
          </c:val>
          <c:extLst>
            <c:ext xmlns:c16="http://schemas.microsoft.com/office/drawing/2014/chart" uri="{C3380CC4-5D6E-409C-BE32-E72D297353CC}">
              <c16:uniqueId val="{00000009-7A2B-4BCB-A61D-7A57B49E176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2475</c:v>
                </c:pt>
                <c:pt idx="5">
                  <c:v>2384</c:v>
                </c:pt>
                <c:pt idx="8">
                  <c:v>2304</c:v>
                </c:pt>
                <c:pt idx="11">
                  <c:v>2303</c:v>
                </c:pt>
                <c:pt idx="14">
                  <c:v>2296</c:v>
                </c:pt>
              </c:numCache>
            </c:numRef>
          </c:val>
          <c:extLst>
            <c:ext xmlns:c16="http://schemas.microsoft.com/office/drawing/2014/chart" uri="{C3380CC4-5D6E-409C-BE32-E72D297353CC}">
              <c16:uniqueId val="{00000000-86B0-4116-8BDD-0FE3B2217A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B0-4116-8BDD-0FE3B2217A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6B0-4116-8BDD-0FE3B2217A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117</c:v>
                </c:pt>
                <c:pt idx="3">
                  <c:v>105</c:v>
                </c:pt>
                <c:pt idx="6">
                  <c:v>52</c:v>
                </c:pt>
                <c:pt idx="9">
                  <c:v>2</c:v>
                </c:pt>
                <c:pt idx="12">
                  <c:v>2</c:v>
                </c:pt>
              </c:numCache>
            </c:numRef>
          </c:val>
          <c:extLst>
            <c:ext xmlns:c16="http://schemas.microsoft.com/office/drawing/2014/chart" uri="{C3380CC4-5D6E-409C-BE32-E72D297353CC}">
              <c16:uniqueId val="{00000003-86B0-4116-8BDD-0FE3B2217A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608</c:v>
                </c:pt>
                <c:pt idx="3">
                  <c:v>449</c:v>
                </c:pt>
                <c:pt idx="6">
                  <c:v>348</c:v>
                </c:pt>
                <c:pt idx="9">
                  <c:v>350</c:v>
                </c:pt>
                <c:pt idx="12">
                  <c:v>286</c:v>
                </c:pt>
              </c:numCache>
            </c:numRef>
          </c:val>
          <c:extLst>
            <c:ext xmlns:c16="http://schemas.microsoft.com/office/drawing/2014/chart" uri="{C3380CC4-5D6E-409C-BE32-E72D297353CC}">
              <c16:uniqueId val="{00000004-86B0-4116-8BDD-0FE3B2217A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B0-4116-8BDD-0FE3B2217A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B0-4116-8BDD-0FE3B2217A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2362</c:v>
                </c:pt>
                <c:pt idx="3">
                  <c:v>2347</c:v>
                </c:pt>
                <c:pt idx="6">
                  <c:v>2446</c:v>
                </c:pt>
                <c:pt idx="9">
                  <c:v>2589</c:v>
                </c:pt>
                <c:pt idx="12">
                  <c:v>2589</c:v>
                </c:pt>
              </c:numCache>
            </c:numRef>
          </c:val>
          <c:extLst>
            <c:ext xmlns:c16="http://schemas.microsoft.com/office/drawing/2014/chart" uri="{C3380CC4-5D6E-409C-BE32-E72D297353CC}">
              <c16:uniqueId val="{00000007-86B0-4116-8BDD-0FE3B2217A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612</c:v>
                </c:pt>
                <c:pt idx="2">
                  <c:v>#N/A</c:v>
                </c:pt>
                <c:pt idx="3">
                  <c:v>#N/A</c:v>
                </c:pt>
                <c:pt idx="4">
                  <c:v>517</c:v>
                </c:pt>
                <c:pt idx="5">
                  <c:v>#N/A</c:v>
                </c:pt>
                <c:pt idx="6">
                  <c:v>#N/A</c:v>
                </c:pt>
                <c:pt idx="7">
                  <c:v>542</c:v>
                </c:pt>
                <c:pt idx="8">
                  <c:v>#N/A</c:v>
                </c:pt>
                <c:pt idx="9">
                  <c:v>#N/A</c:v>
                </c:pt>
                <c:pt idx="10">
                  <c:v>638</c:v>
                </c:pt>
                <c:pt idx="11">
                  <c:v>#N/A</c:v>
                </c:pt>
                <c:pt idx="12">
                  <c:v>#N/A</c:v>
                </c:pt>
                <c:pt idx="13">
                  <c:v>581</c:v>
                </c:pt>
                <c:pt idx="14">
                  <c:v>#N/A</c:v>
                </c:pt>
              </c:numCache>
            </c:numRef>
          </c:val>
          <c:smooth val="0"/>
          <c:extLst>
            <c:ext xmlns:c16="http://schemas.microsoft.com/office/drawing/2014/chart" uri="{C3380CC4-5D6E-409C-BE32-E72D297353CC}">
              <c16:uniqueId val="{00000008-86B0-4116-8BDD-0FE3B2217A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24125</c:v>
                </c:pt>
                <c:pt idx="5">
                  <c:v>23993</c:v>
                </c:pt>
                <c:pt idx="8">
                  <c:v>24136</c:v>
                </c:pt>
                <c:pt idx="11">
                  <c:v>23527</c:v>
                </c:pt>
                <c:pt idx="14">
                  <c:v>22388</c:v>
                </c:pt>
              </c:numCache>
            </c:numRef>
          </c:val>
          <c:extLst>
            <c:ext xmlns:c16="http://schemas.microsoft.com/office/drawing/2014/chart" uri="{C3380CC4-5D6E-409C-BE32-E72D297353CC}">
              <c16:uniqueId val="{00000000-525D-4FD4-A533-9404490B57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7041</c:v>
                </c:pt>
                <c:pt idx="5">
                  <c:v>6287</c:v>
                </c:pt>
                <c:pt idx="8">
                  <c:v>5832</c:v>
                </c:pt>
                <c:pt idx="11">
                  <c:v>5122</c:v>
                </c:pt>
                <c:pt idx="14">
                  <c:v>4788</c:v>
                </c:pt>
              </c:numCache>
            </c:numRef>
          </c:val>
          <c:extLst>
            <c:ext xmlns:c16="http://schemas.microsoft.com/office/drawing/2014/chart" uri="{C3380CC4-5D6E-409C-BE32-E72D297353CC}">
              <c16:uniqueId val="{00000001-525D-4FD4-A533-9404490B57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3787</c:v>
                </c:pt>
                <c:pt idx="5">
                  <c:v>4940</c:v>
                </c:pt>
                <c:pt idx="8">
                  <c:v>6714</c:v>
                </c:pt>
                <c:pt idx="11">
                  <c:v>8388</c:v>
                </c:pt>
                <c:pt idx="14">
                  <c:v>8498</c:v>
                </c:pt>
              </c:numCache>
            </c:numRef>
          </c:val>
          <c:extLst>
            <c:ext xmlns:c16="http://schemas.microsoft.com/office/drawing/2014/chart" uri="{C3380CC4-5D6E-409C-BE32-E72D297353CC}">
              <c16:uniqueId val="{00000002-525D-4FD4-A533-9404490B57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5D-4FD4-A533-9404490B57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5D-4FD4-A533-9404490B57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75</c:v>
                </c:pt>
                <c:pt idx="12">
                  <c:v>75</c:v>
                </c:pt>
              </c:numCache>
            </c:numRef>
          </c:val>
          <c:extLst>
            <c:ext xmlns:c16="http://schemas.microsoft.com/office/drawing/2014/chart" uri="{C3380CC4-5D6E-409C-BE32-E72D297353CC}">
              <c16:uniqueId val="{00000005-525D-4FD4-A533-9404490B57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3578</c:v>
                </c:pt>
                <c:pt idx="3">
                  <c:v>3509</c:v>
                </c:pt>
                <c:pt idx="6">
                  <c:v>3742</c:v>
                </c:pt>
                <c:pt idx="9">
                  <c:v>3804</c:v>
                </c:pt>
                <c:pt idx="12">
                  <c:v>3904</c:v>
                </c:pt>
              </c:numCache>
            </c:numRef>
          </c:val>
          <c:extLst>
            <c:ext xmlns:c16="http://schemas.microsoft.com/office/drawing/2014/chart" uri="{C3380CC4-5D6E-409C-BE32-E72D297353CC}">
              <c16:uniqueId val="{00000006-525D-4FD4-A533-9404490B57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161</c:v>
                </c:pt>
                <c:pt idx="3">
                  <c:v>57</c:v>
                </c:pt>
                <c:pt idx="6">
                  <c:v>5</c:v>
                </c:pt>
                <c:pt idx="9">
                  <c:v>2</c:v>
                </c:pt>
                <c:pt idx="12">
                  <c:v>0</c:v>
                </c:pt>
              </c:numCache>
            </c:numRef>
          </c:val>
          <c:extLst>
            <c:ext xmlns:c16="http://schemas.microsoft.com/office/drawing/2014/chart" uri="{C3380CC4-5D6E-409C-BE32-E72D297353CC}">
              <c16:uniqueId val="{00000007-525D-4FD4-A533-9404490B57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10072</c:v>
                </c:pt>
                <c:pt idx="3">
                  <c:v>8818</c:v>
                </c:pt>
                <c:pt idx="6">
                  <c:v>7055</c:v>
                </c:pt>
                <c:pt idx="9">
                  <c:v>5520</c:v>
                </c:pt>
                <c:pt idx="12">
                  <c:v>4629</c:v>
                </c:pt>
              </c:numCache>
            </c:numRef>
          </c:val>
          <c:extLst>
            <c:ext xmlns:c16="http://schemas.microsoft.com/office/drawing/2014/chart" uri="{C3380CC4-5D6E-409C-BE32-E72D297353CC}">
              <c16:uniqueId val="{00000008-525D-4FD4-A533-9404490B57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594</c:v>
                </c:pt>
                <c:pt idx="3">
                  <c:v>371</c:v>
                </c:pt>
                <c:pt idx="6">
                  <c:v>248</c:v>
                </c:pt>
                <c:pt idx="9">
                  <c:v>123</c:v>
                </c:pt>
                <c:pt idx="12">
                  <c:v>0</c:v>
                </c:pt>
              </c:numCache>
            </c:numRef>
          </c:val>
          <c:extLst>
            <c:ext xmlns:c16="http://schemas.microsoft.com/office/drawing/2014/chart" uri="{C3380CC4-5D6E-409C-BE32-E72D297353CC}">
              <c16:uniqueId val="{00000009-525D-4FD4-A533-9404490B57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24450</c:v>
                </c:pt>
                <c:pt idx="3">
                  <c:v>24865</c:v>
                </c:pt>
                <c:pt idx="6">
                  <c:v>25472</c:v>
                </c:pt>
                <c:pt idx="9">
                  <c:v>25589</c:v>
                </c:pt>
                <c:pt idx="12">
                  <c:v>23591</c:v>
                </c:pt>
              </c:numCache>
            </c:numRef>
          </c:val>
          <c:extLst>
            <c:ext xmlns:c16="http://schemas.microsoft.com/office/drawing/2014/chart" uri="{C3380CC4-5D6E-409C-BE32-E72D297353CC}">
              <c16:uniqueId val="{0000000A-525D-4FD4-A533-9404490B57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3903</c:v>
                </c:pt>
                <c:pt idx="2">
                  <c:v>#N/A</c:v>
                </c:pt>
                <c:pt idx="3">
                  <c:v>#N/A</c:v>
                </c:pt>
                <c:pt idx="4">
                  <c:v>2401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5D-4FD4-A533-9404490B57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2623</c:v>
                </c:pt>
                <c:pt idx="1">
                  <c:v>3349</c:v>
                </c:pt>
                <c:pt idx="2">
                  <c:v>3143</c:v>
                </c:pt>
              </c:numCache>
            </c:numRef>
          </c:val>
          <c:extLst>
            <c:ext xmlns:c16="http://schemas.microsoft.com/office/drawing/2014/chart" uri="{C3380CC4-5D6E-409C-BE32-E72D297353CC}">
              <c16:uniqueId val="{00000000-79A5-450E-9FCC-B6859737FE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9A5-450E-9FCC-B6859737FE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2844</c:v>
                </c:pt>
                <c:pt idx="1">
                  <c:v>3709</c:v>
                </c:pt>
                <c:pt idx="2">
                  <c:v>4401</c:v>
                </c:pt>
              </c:numCache>
            </c:numRef>
          </c:val>
          <c:extLst>
            <c:ext xmlns:c16="http://schemas.microsoft.com/office/drawing/2014/chart" uri="{C3380CC4-5D6E-409C-BE32-E72D297353CC}">
              <c16:uniqueId val="{00000002-79A5-450E-9FCC-B6859737FE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財政力指数は前年度から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新ごみ処理施設建設事業、新学校給食センター整備事業、曽本地区工業用地推進事業などの大型プロジェクト事業に加え、少子高齢化に伴う社会保障経費等の増加が見込まれるため、第九次行政改革大綱「江南市第二次リノベーションビジョン」に基づき、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103011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経常一般財源等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の減少や扶助費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の増加等により、前年度と比較して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少子高齢化に伴う社会保障経費等の増加が見込まれるため、限られた財源を有効活用し、事業の優先度を見極めつつ、経常経費の削減に努めるとともに、新たな自主財源の確保や、収納率の向上を図り、経常収入の増加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164677</xdr:rowOff>
    </xdr:from>
    <xdr:to>
      <xdr:col>23</xdr:col>
      <xdr:colOff>133350</xdr:colOff>
      <xdr:row>67</xdr:row>
      <xdr:rowOff>112183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022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79604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164677</xdr:rowOff>
    </xdr:from>
    <xdr:to>
      <xdr:col>24</xdr:col>
      <xdr:colOff>12700</xdr:colOff>
      <xdr:row>59</xdr:row>
      <xdr:rowOff>164677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129963</xdr:rowOff>
    </xdr:from>
    <xdr:to>
      <xdr:col>23</xdr:col>
      <xdr:colOff>133350</xdr:colOff>
      <xdr:row>64</xdr:row>
      <xdr:rowOff>127846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16963"/>
          <a:ext cx="8382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144373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7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127846</xdr:rowOff>
    </xdr:from>
    <xdr:to>
      <xdr:col>23</xdr:col>
      <xdr:colOff>184150</xdr:colOff>
      <xdr:row>64</xdr:row>
      <xdr:rowOff>57996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60</xdr:row>
      <xdr:rowOff>129963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175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63</xdr:row>
      <xdr:rowOff>1694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1750"/>
          <a:ext cx="8890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111337</xdr:rowOff>
    </xdr:from>
    <xdr:to>
      <xdr:col>11</xdr:col>
      <xdr:colOff>31750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6978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新型コロナウイルスワクチン接種事業やキャッシュレス決済ポイント還元事業に係る経費の減少等により、前年度と比較して人口１人あたり</a:t>
          </a:r>
          <a:r>
            <a:rPr kumimoji="1" lang="en-US" altLang="ja-JP" sz="1300">
              <a:latin typeface="ＭＳ ゴシック" panose="020B0609070205080204" pitchFamily="49" charset="-128"/>
              <a:ea typeface="ＭＳ ゴシック" panose="020B0609070205080204" pitchFamily="49" charset="-128"/>
            </a:rPr>
            <a:t>4,126</a:t>
          </a:r>
          <a:r>
            <a:rPr kumimoji="1" lang="ja-JP" altLang="en-US" sz="1300">
              <a:latin typeface="ＭＳ ゴシック" panose="020B0609070205080204" pitchFamily="49" charset="-128"/>
              <a:ea typeface="ＭＳ ゴシック" panose="020B0609070205080204" pitchFamily="49" charset="-128"/>
            </a:rPr>
            <a:t>円減少し、類似団体内での順位は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位となっている。</a:t>
          </a:r>
        </a:p>
        <a:p>
          <a:r>
            <a:rPr kumimoji="1" lang="ja-JP" altLang="en-US" sz="1300">
              <a:latin typeface="ＭＳ ゴシック" panose="020B0609070205080204" pitchFamily="49" charset="-128"/>
              <a:ea typeface="ＭＳ ゴシック" panose="020B0609070205080204" pitchFamily="49" charset="-128"/>
            </a:rPr>
            <a:t>　引き続き、行政評価の活用や行政改革の推進により、事務事業の抜本的な見直しを図り、人件費・物件費等の抑制に努める。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168539</xdr:rowOff>
    </xdr:from>
    <xdr:to>
      <xdr:col>23</xdr:col>
      <xdr:colOff>133350</xdr:colOff>
      <xdr:row>82</xdr:row>
      <xdr:rowOff>21979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55989"/>
          <a:ext cx="8382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149168</xdr:rowOff>
    </xdr:from>
    <xdr:to>
      <xdr:col>19</xdr:col>
      <xdr:colOff>133350</xdr:colOff>
      <xdr:row>82</xdr:row>
      <xdr:rowOff>21979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618"/>
          <a:ext cx="889000" cy="4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128935</xdr:rowOff>
    </xdr:from>
    <xdr:to>
      <xdr:col>15</xdr:col>
      <xdr:colOff>82550</xdr:colOff>
      <xdr:row>81</xdr:row>
      <xdr:rowOff>149168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6385"/>
          <a:ext cx="889000" cy="2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70045</xdr:rowOff>
    </xdr:from>
    <xdr:to>
      <xdr:col>11</xdr:col>
      <xdr:colOff>31750</xdr:colOff>
      <xdr:row>81</xdr:row>
      <xdr:rowOff>128935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7495"/>
          <a:ext cx="889000" cy="5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122920</xdr:rowOff>
    </xdr:from>
    <xdr:to>
      <xdr:col>11</xdr:col>
      <xdr:colOff>82550</xdr:colOff>
      <xdr:row>83</xdr:row>
      <xdr:rowOff>53070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37847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117739</xdr:rowOff>
    </xdr:from>
    <xdr:to>
      <xdr:col>23</xdr:col>
      <xdr:colOff>184150</xdr:colOff>
      <xdr:row>82</xdr:row>
      <xdr:rowOff>47889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39016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142629</xdr:rowOff>
    </xdr:from>
    <xdr:to>
      <xdr:col>19</xdr:col>
      <xdr:colOff>184150</xdr:colOff>
      <xdr:row>82</xdr:row>
      <xdr:rowOff>72779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82956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98368</xdr:rowOff>
    </xdr:from>
    <xdr:to>
      <xdr:col>15</xdr:col>
      <xdr:colOff>133350</xdr:colOff>
      <xdr:row>82</xdr:row>
      <xdr:rowOff>28518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38695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78135</xdr:rowOff>
    </xdr:from>
    <xdr:to>
      <xdr:col>11</xdr:col>
      <xdr:colOff>82550</xdr:colOff>
      <xdr:row>82</xdr:row>
      <xdr:rowOff>8285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18462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19245</xdr:rowOff>
    </xdr:from>
    <xdr:to>
      <xdr:col>7</xdr:col>
      <xdr:colOff>31750</xdr:colOff>
      <xdr:row>81</xdr:row>
      <xdr:rowOff>120845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131022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ラスパイレス指数は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99.3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で、全国市平均</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98.6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を上回った。また、類似団体内での順位は、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位に位置している。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職務・職責に応じた給与構造への転換、能力・実績に基づく給与制度を導入するなど、給与の適正化を図ってきたが、今後も、類似団体や、近隣市などの平均給与の状況を踏まえながら、給与水準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119743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人口千人当たりの職員数は</a:t>
          </a:r>
          <a:r>
            <a:rPr kumimoji="1" lang="en-US" altLang="ja-JP" sz="1300">
              <a:latin typeface="ＭＳ ゴシック" panose="020B0609070205080204" pitchFamily="49" charset="-128"/>
              <a:ea typeface="ＭＳ ゴシック" panose="020B0609070205080204" pitchFamily="49" charset="-128"/>
            </a:rPr>
            <a:t>6.19</a:t>
          </a:r>
          <a:r>
            <a:rPr kumimoji="1" lang="ja-JP" altLang="en-US" sz="1300">
              <a:latin typeface="ＭＳ ゴシック" panose="020B0609070205080204" pitchFamily="49" charset="-128"/>
              <a:ea typeface="ＭＳ ゴシック" panose="020B0609070205080204" pitchFamily="49" charset="-128"/>
            </a:rPr>
            <a:t>人で、類似団体内での順位は、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位となっており、全国平均の</a:t>
          </a:r>
          <a:r>
            <a:rPr kumimoji="1" lang="en-US" altLang="ja-JP" sz="1300">
              <a:latin typeface="ＭＳ ゴシック" panose="020B0609070205080204" pitchFamily="49" charset="-128"/>
              <a:ea typeface="ＭＳ ゴシック" panose="020B0609070205080204" pitchFamily="49" charset="-128"/>
            </a:rPr>
            <a:t>8.32</a:t>
          </a:r>
          <a:r>
            <a:rPr kumimoji="1" lang="ja-JP" altLang="en-US" sz="1300">
              <a:latin typeface="ＭＳ ゴシック" panose="020B0609070205080204" pitchFamily="49" charset="-128"/>
              <a:ea typeface="ＭＳ ゴシック" panose="020B0609070205080204" pitchFamily="49" charset="-128"/>
            </a:rPr>
            <a:t>、愛知県平均の</a:t>
          </a:r>
          <a:r>
            <a:rPr kumimoji="1" lang="en-US" altLang="ja-JP" sz="1300">
              <a:latin typeface="ＭＳ ゴシック" panose="020B0609070205080204" pitchFamily="49" charset="-128"/>
              <a:ea typeface="ＭＳ ゴシック" panose="020B0609070205080204" pitchFamily="49" charset="-128"/>
            </a:rPr>
            <a:t>8.54</a:t>
          </a:r>
          <a:r>
            <a:rPr kumimoji="1" lang="ja-JP" altLang="en-US" sz="1300">
              <a:latin typeface="ＭＳ ゴシック" panose="020B0609070205080204" pitchFamily="49" charset="-128"/>
              <a:ea typeface="ＭＳ ゴシック" panose="020B0609070205080204" pitchFamily="49" charset="-128"/>
            </a:rPr>
            <a:t>を大きく下回っている。</a:t>
          </a:r>
        </a:p>
        <a:p>
          <a:r>
            <a:rPr kumimoji="1" lang="ja-JP" altLang="en-US" sz="1300">
              <a:latin typeface="ＭＳ ゴシック" panose="020B0609070205080204" pitchFamily="49" charset="-128"/>
              <a:ea typeface="ＭＳ ゴシック" panose="020B0609070205080204" pitchFamily="49" charset="-128"/>
            </a:rPr>
            <a:t>　今後も、市民サービスを低下させることなく、求められる多様な行政需要に対応しながら、更なる事務事業の見直しを進めるとともに、事務の効率化の促進を図り、より適切な定員管理に努める。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142029</xdr:rowOff>
    </xdr:from>
    <xdr:to>
      <xdr:col>81</xdr:col>
      <xdr:colOff>44450</xdr:colOff>
      <xdr:row>60</xdr:row>
      <xdr:rowOff>144039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9029"/>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142029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89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121920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28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115888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91229</xdr:rowOff>
    </xdr:from>
    <xdr:to>
      <xdr:col>77</xdr:col>
      <xdr:colOff>95250</xdr:colOff>
      <xdr:row>61</xdr:row>
      <xdr:rowOff>21379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31556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65088</xdr:rowOff>
    </xdr:from>
    <xdr:to>
      <xdr:col>68</xdr:col>
      <xdr:colOff>203200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学校教育施設等整備事業債（新体育館建設事業）や公共事業等債等（布袋駅東公共施設整備事業）の償還開始に伴い元利償還金が増加したこと等により、前年度と比較して</a:t>
          </a:r>
          <a:r>
            <a:rPr kumimoji="1" lang="en-US" altLang="ja-JP" sz="1300">
              <a:latin typeface="ＭＳ ゴシック" panose="020B0609070205080204" pitchFamily="49" charset="-128"/>
              <a:ea typeface="ＭＳ ゴシック" panose="020B0609070205080204" pitchFamily="49" charset="-128"/>
            </a:rPr>
            <a:t>0.1</a:t>
          </a:r>
          <a:r>
            <a:rPr kumimoji="1" lang="ja-JP" altLang="en-US" sz="1300">
              <a:latin typeface="ＭＳ ゴシック" panose="020B0609070205080204" pitchFamily="49" charset="-128"/>
              <a:ea typeface="ＭＳ ゴシック" panose="020B0609070205080204" pitchFamily="49" charset="-128"/>
            </a:rPr>
            <a:t>ポイント悪化し、類似団体内での順位は、</a:t>
          </a:r>
          <a:r>
            <a:rPr kumimoji="1" lang="en-US" altLang="ja-JP" sz="1300">
              <a:latin typeface="ＭＳ ゴシック" panose="020B0609070205080204" pitchFamily="49" charset="-128"/>
              <a:ea typeface="ＭＳ ゴシック" panose="020B0609070205080204" pitchFamily="49" charset="-128"/>
            </a:rPr>
            <a:t>79</a:t>
          </a:r>
          <a:r>
            <a:rPr kumimoji="1" lang="ja-JP" altLang="en-US" sz="1300">
              <a:latin typeface="ＭＳ ゴシック" panose="020B0609070205080204" pitchFamily="49" charset="-128"/>
              <a:ea typeface="ＭＳ ゴシック" panose="020B0609070205080204" pitchFamily="49" charset="-128"/>
            </a:rPr>
            <a:t>団体中</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位となっている。</a:t>
          </a:r>
        </a:p>
        <a:p>
          <a:r>
            <a:rPr kumimoji="1" lang="ja-JP" altLang="en-US" sz="1300">
              <a:latin typeface="ＭＳ ゴシック" panose="020B0609070205080204" pitchFamily="49" charset="-128"/>
              <a:ea typeface="ＭＳ ゴシック" panose="020B0609070205080204" pitchFamily="49" charset="-128"/>
            </a:rPr>
            <a:t>　今後、曽本地区工業用地推進事業などの大型プロジェクト事業や、公共施設の再配置に伴う施設の統廃合や長寿命化の財源として、多額の地方債発行等による悪化が見込まれるため、交付税措置のある地方債を有効に活用しながら、健全な行財政運営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45212</xdr:rowOff>
    </xdr:from>
    <xdr:to>
      <xdr:col>81</xdr:col>
      <xdr:colOff>44450</xdr:colOff>
      <xdr:row>38</xdr:row>
      <xdr:rowOff>54864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603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45212</xdr:rowOff>
    </xdr:from>
    <xdr:to>
      <xdr:col>77</xdr:col>
      <xdr:colOff>44450</xdr:colOff>
      <xdr:row>38</xdr:row>
      <xdr:rowOff>54864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603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93472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93472</xdr:rowOff>
    </xdr:from>
    <xdr:to>
      <xdr:col>68</xdr:col>
      <xdr:colOff>152400</xdr:colOff>
      <xdr:row>38</xdr:row>
      <xdr:rowOff>122428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085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4064</xdr:rowOff>
    </xdr:from>
    <xdr:to>
      <xdr:col>81</xdr:col>
      <xdr:colOff>95250</xdr:colOff>
      <xdr:row>38</xdr:row>
      <xdr:rowOff>105664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20591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165862</xdr:rowOff>
    </xdr:from>
    <xdr:to>
      <xdr:col>77</xdr:col>
      <xdr:colOff>95250</xdr:colOff>
      <xdr:row>38</xdr:row>
      <xdr:rowOff>96012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106189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7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42672</xdr:rowOff>
    </xdr:from>
    <xdr:to>
      <xdr:col>68</xdr:col>
      <xdr:colOff>203200</xdr:colOff>
      <xdr:row>38</xdr:row>
      <xdr:rowOff>144272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154449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年度は例年に比べ大型の建設事業がなく、臨時財政対策債の発行額も大幅に減少したため、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、前年度同様、比率は無しとなり、類似団体内での順位は、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新ごみ処理施設建設事業、新学校給食センター整備事業、曽本地区工業用地推進事業などの大型プロジェクト事業への財源として、多額の地方債発行、基金の取り崩しによる悪化が見込まれるため、中長期的な視点から、収支バランスのとれた、持続可能で健全な財政運営が行えるよう、計画的な行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72632</xdr:rowOff>
    </xdr:from>
    <xdr:to>
      <xdr:col>68</xdr:col>
      <xdr:colOff>152400</xdr:colOff>
      <xdr:row>15</xdr:row>
      <xdr:rowOff>11490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7293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21832</xdr:rowOff>
    </xdr:from>
    <xdr:to>
      <xdr:col>68</xdr:col>
      <xdr:colOff>203200</xdr:colOff>
      <xdr:row>14</xdr:row>
      <xdr:rowOff>123432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133609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132140</xdr:rowOff>
    </xdr:from>
    <xdr:to>
      <xdr:col>64</xdr:col>
      <xdr:colOff>152400</xdr:colOff>
      <xdr:row>15</xdr:row>
      <xdr:rowOff>62290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72467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％で、類似団体内での順位は、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位となっており、全国平均の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％、愛知県平均の</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％を下回っている。</a:t>
          </a: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今後も、組織構造の見直しや柔軟な人員配置などにより、定員管理の適正化に努めるとともに、地方公務員法に定められている情勢適応の原則、均衡の原則を踏まえながら、給与の適正化に努める。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97608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9796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25763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8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6169</xdr:rowOff>
    </xdr:from>
    <xdr:to>
      <xdr:col>15</xdr:col>
      <xdr:colOff>98425</xdr:colOff>
      <xdr:row>37</xdr:row>
      <xdr:rowOff>17599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7836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33927</xdr:rowOff>
    </xdr:from>
    <xdr:to>
      <xdr:col>11</xdr:col>
      <xdr:colOff>9525</xdr:colOff>
      <xdr:row>37</xdr:row>
      <xdr:rowOff>17599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3467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18885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146413</xdr:rowOff>
    </xdr:from>
    <xdr:to>
      <xdr:col>20</xdr:col>
      <xdr:colOff>38100</xdr:colOff>
      <xdr:row>36</xdr:row>
      <xdr:rowOff>76563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41746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138249</xdr:rowOff>
    </xdr:from>
    <xdr:to>
      <xdr:col>11</xdr:col>
      <xdr:colOff>60325</xdr:colOff>
      <xdr:row>37</xdr:row>
      <xdr:rowOff>68399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53176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154577</xdr:rowOff>
    </xdr:from>
    <xdr:to>
      <xdr:col>6</xdr:col>
      <xdr:colOff>171450</xdr:colOff>
      <xdr:row>35</xdr:row>
      <xdr:rowOff>84727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8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94904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5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布袋駅東複合公共施設維持管理委託料、図書館システム借上料、図書館指定管理費の増加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引き続き経常経費の削減に努めるだけでなく、新たな自主財源の確保や収納率の向上を図り、歳入歳出の両面において改善に努めていく。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27940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68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2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120667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扶助費に係る経常収支比率は、障害者自立支援給付費や子ども医療費助成費の増加等により、前年度と比較して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％となり、類似団体内の順は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類似団体平均より高い傾向が続いているが、社会保障経費に係る市の負担分は高齢者人口の増加による自然増や、福祉施設の増加等により、さらなる負担増が見込まれるため、適正な福祉サービスを継続しながら、法定外の単独事業の見直しを図るなど、扶助費の抑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61</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0172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53522</xdr:rowOff>
    </xdr:from>
    <xdr:to>
      <xdr:col>19</xdr:col>
      <xdr:colOff>187325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59</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69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67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68035</xdr:rowOff>
    </xdr:from>
    <xdr:to>
      <xdr:col>24</xdr:col>
      <xdr:colOff>76200</xdr:colOff>
      <xdr:row>61</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40112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166007</xdr:rowOff>
    </xdr:from>
    <xdr:to>
      <xdr:col>6</xdr:col>
      <xdr:colOff>171450</xdr:colOff>
      <xdr:row>60</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後期高齢者医療特別会計への繰出金の増加等により、前年度より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％となり、類似団体内のでの順位は、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高齢者人口の増加に伴い、介護保険特別会計や後期高齢者医療特別会計への繰出金の増加が見込まれるため、法的基準外繰出金の抑制に努める。また、公共施設に更新等に備え、公共施設整備事業基金へ計画的に積み立てていくことができるよう、健全な行財政運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6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57</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60</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457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xdr:rowOff>
    </xdr:from>
    <xdr:to>
      <xdr:col>65</xdr:col>
      <xdr:colOff>53975</xdr:colOff>
      <xdr:row>60</xdr:row>
      <xdr:rowOff>114300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下水道事業会計繰出金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引き続き負担金や補助金の本来の目的や効果等を検証し、必要性や妥当性を見極めながら、補助費等の削減に努める。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660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129286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614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129286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70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公債費に係る経常収支比率については、市債償還金（元金）</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は減少したものの、市税等の減少</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により、前年度と比較して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％となり、類似団体内での順位は、</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150">
            <a:effectLst/>
            <a:latin typeface="ＭＳ ゴシック" panose="020B0609070205080204" pitchFamily="49" charset="-128"/>
            <a:ea typeface="ＭＳ ゴシック" panose="020B0609070205080204" pitchFamily="49" charset="-128"/>
          </a:endParaRPr>
        </a:p>
        <a:p>
          <a:r>
            <a:rPr kumimoji="1" lang="ja-JP" altLang="ja-JP" sz="1150">
              <a:solidFill>
                <a:schemeClr val="dk1"/>
              </a:solidFill>
              <a:effectLst/>
              <a:latin typeface="ＭＳ ゴシック" panose="020B0609070205080204" pitchFamily="49" charset="-128"/>
              <a:ea typeface="ＭＳ ゴシック" panose="020B0609070205080204" pitchFamily="49" charset="-128"/>
              <a:cs typeface="+mn-cs"/>
            </a:rPr>
            <a:t>　今後、曽本地区工業用地推進事業などの大型プロジェクト事業や、公共施設再配置に伴う、施設の統廃合や長寿命化の財源として、多額の地方債発行が見込まれるため、地方債の発行基準を考慮しながら公債費の抑制を図り、健全な行財政運営に努める。</a:t>
          </a:r>
          <a:endParaRPr lang="ja-JP" altLang="ja-JP" sz="11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ポイント増加し、類似団体での順位は、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少子高齢化による社会保障経費や施設の更新に係る経費の増加傾向が続くと見込まれるため、業務のスリム化や未来に繋がる取捨選択を行い、より効果的か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7145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52705</xdr:rowOff>
    </xdr:from>
    <xdr:to>
      <xdr:col>78</xdr:col>
      <xdr:colOff>69850</xdr:colOff>
      <xdr:row>75</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400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76</xdr:row>
      <xdr:rowOff>121286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40005"/>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109855</xdr:rowOff>
    </xdr:from>
    <xdr:to>
      <xdr:col>69</xdr:col>
      <xdr:colOff>92075</xdr:colOff>
      <xdr:row>76</xdr:row>
      <xdr:rowOff>121286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860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1905</xdr:rowOff>
    </xdr:from>
    <xdr:to>
      <xdr:col>74</xdr:col>
      <xdr:colOff>31750</xdr:colOff>
      <xdr:row>74</xdr:row>
      <xdr:rowOff>103505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113682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70486</xdr:rowOff>
    </xdr:from>
    <xdr:to>
      <xdr:col>69</xdr:col>
      <xdr:colOff>142875</xdr:colOff>
      <xdr:row>77</xdr:row>
      <xdr:rowOff>636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156863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59055</xdr:rowOff>
    </xdr:from>
    <xdr:to>
      <xdr:col>65</xdr:col>
      <xdr:colOff>53975</xdr:colOff>
      <xdr:row>75</xdr:row>
      <xdr:rowOff>160655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170832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36322</xdr:rowOff>
    </xdr:from>
    <xdr:to>
      <xdr:col>29</xdr:col>
      <xdr:colOff>127000</xdr:colOff>
      <xdr:row>18</xdr:row>
      <xdr:rowOff>60573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0047"/>
          <a:ext cx="647700" cy="2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60573</xdr:rowOff>
    </xdr:from>
    <xdr:to>
      <xdr:col>26</xdr:col>
      <xdr:colOff>50800</xdr:colOff>
      <xdr:row>18</xdr:row>
      <xdr:rowOff>71774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94298"/>
          <a:ext cx="698500" cy="11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71774</xdr:rowOff>
    </xdr:from>
    <xdr:to>
      <xdr:col>22</xdr:col>
      <xdr:colOff>114300</xdr:colOff>
      <xdr:row>18</xdr:row>
      <xdr:rowOff>72822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05499"/>
          <a:ext cx="698500" cy="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72822</xdr:rowOff>
    </xdr:from>
    <xdr:to>
      <xdr:col>18</xdr:col>
      <xdr:colOff>177800</xdr:colOff>
      <xdr:row>18</xdr:row>
      <xdr:rowOff>153156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6547"/>
          <a:ext cx="698500" cy="80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156972</xdr:rowOff>
    </xdr:from>
    <xdr:to>
      <xdr:col>29</xdr:col>
      <xdr:colOff>177800</xdr:colOff>
      <xdr:row>18</xdr:row>
      <xdr:rowOff>87122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129049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9773</xdr:rowOff>
    </xdr:from>
    <xdr:to>
      <xdr:col>26</xdr:col>
      <xdr:colOff>101600</xdr:colOff>
      <xdr:row>18</xdr:row>
      <xdr:rowOff>111373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96150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20974</xdr:rowOff>
    </xdr:from>
    <xdr:to>
      <xdr:col>22</xdr:col>
      <xdr:colOff>165100</xdr:colOff>
      <xdr:row>18</xdr:row>
      <xdr:rowOff>122574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4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22022</xdr:rowOff>
    </xdr:from>
    <xdr:to>
      <xdr:col>19</xdr:col>
      <xdr:colOff>38100</xdr:colOff>
      <xdr:row>18</xdr:row>
      <xdr:rowOff>123622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5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108399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102356</xdr:rowOff>
    </xdr:from>
    <xdr:to>
      <xdr:col>15</xdr:col>
      <xdr:colOff>101600</xdr:colOff>
      <xdr:row>19</xdr:row>
      <xdr:rowOff>32506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17283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120991</xdr:rowOff>
    </xdr:from>
    <xdr:to>
      <xdr:col>29</xdr:col>
      <xdr:colOff>127000</xdr:colOff>
      <xdr:row>36</xdr:row>
      <xdr:rowOff>138887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74241"/>
          <a:ext cx="6477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120991</xdr:rowOff>
    </xdr:from>
    <xdr:to>
      <xdr:col>26</xdr:col>
      <xdr:colOff>50800</xdr:colOff>
      <xdr:row>36</xdr:row>
      <xdr:rowOff>153779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74241"/>
          <a:ext cx="698500" cy="32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153779</xdr:rowOff>
    </xdr:from>
    <xdr:to>
      <xdr:col>22</xdr:col>
      <xdr:colOff>114300</xdr:colOff>
      <xdr:row>36</xdr:row>
      <xdr:rowOff>162858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07029"/>
          <a:ext cx="698500" cy="9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132323</xdr:rowOff>
    </xdr:from>
    <xdr:to>
      <xdr:col>18</xdr:col>
      <xdr:colOff>177800</xdr:colOff>
      <xdr:row>36</xdr:row>
      <xdr:rowOff>162858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85573"/>
          <a:ext cx="698500" cy="30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88087</xdr:rowOff>
    </xdr:from>
    <xdr:to>
      <xdr:col>29</xdr:col>
      <xdr:colOff>177800</xdr:colOff>
      <xdr:row>37</xdr:row>
      <xdr:rowOff>18237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60164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70191</xdr:rowOff>
    </xdr:from>
    <xdr:to>
      <xdr:col>26</xdr:col>
      <xdr:colOff>101600</xdr:colOff>
      <xdr:row>37</xdr:row>
      <xdr:rowOff>341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23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156568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9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102979</xdr:rowOff>
    </xdr:from>
    <xdr:to>
      <xdr:col>22</xdr:col>
      <xdr:colOff>165100</xdr:colOff>
      <xdr:row>37</xdr:row>
      <xdr:rowOff>33129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5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17906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112058</xdr:rowOff>
    </xdr:from>
    <xdr:to>
      <xdr:col>19</xdr:col>
      <xdr:colOff>38100</xdr:colOff>
      <xdr:row>37</xdr:row>
      <xdr:rowOff>42208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26985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81523</xdr:rowOff>
    </xdr:from>
    <xdr:to>
      <xdr:col>15</xdr:col>
      <xdr:colOff>101600</xdr:colOff>
      <xdr:row>37</xdr:row>
      <xdr:rowOff>11673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4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167900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2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55747</xdr:rowOff>
    </xdr:from>
    <xdr:to>
      <xdr:col>24</xdr:col>
      <xdr:colOff>63500</xdr:colOff>
      <xdr:row>37</xdr:row>
      <xdr:rowOff>62528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9397"/>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62528</xdr:rowOff>
    </xdr:from>
    <xdr:to>
      <xdr:col>19</xdr:col>
      <xdr:colOff>177800</xdr:colOff>
      <xdr:row>37</xdr:row>
      <xdr:rowOff>98152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6178"/>
          <a:ext cx="8890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69272</xdr:rowOff>
    </xdr:from>
    <xdr:to>
      <xdr:col>15</xdr:col>
      <xdr:colOff>50800</xdr:colOff>
      <xdr:row>37</xdr:row>
      <xdr:rowOff>98152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12922"/>
          <a:ext cx="889000" cy="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69272</xdr:rowOff>
    </xdr:from>
    <xdr:to>
      <xdr:col>10</xdr:col>
      <xdr:colOff>114300</xdr:colOff>
      <xdr:row>38</xdr:row>
      <xdr:rowOff>75025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2922"/>
          <a:ext cx="889000" cy="17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4947</xdr:rowOff>
    </xdr:from>
    <xdr:to>
      <xdr:col>24</xdr:col>
      <xdr:colOff>114300</xdr:colOff>
      <xdr:row>37</xdr:row>
      <xdr:rowOff>106547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154824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11728</xdr:rowOff>
    </xdr:from>
    <xdr:to>
      <xdr:col>20</xdr:col>
      <xdr:colOff>38100</xdr:colOff>
      <xdr:row>37</xdr:row>
      <xdr:rowOff>113328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104455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47352</xdr:rowOff>
    </xdr:from>
    <xdr:to>
      <xdr:col>15</xdr:col>
      <xdr:colOff>101600</xdr:colOff>
      <xdr:row>37</xdr:row>
      <xdr:rowOff>148952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140079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18472</xdr:rowOff>
    </xdr:from>
    <xdr:to>
      <xdr:col>10</xdr:col>
      <xdr:colOff>165100</xdr:colOff>
      <xdr:row>37</xdr:row>
      <xdr:rowOff>120072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24225</xdr:rowOff>
    </xdr:from>
    <xdr:to>
      <xdr:col>6</xdr:col>
      <xdr:colOff>38100</xdr:colOff>
      <xdr:row>38</xdr:row>
      <xdr:rowOff>125825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116952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167677</xdr:rowOff>
    </xdr:from>
    <xdr:to>
      <xdr:col>24</xdr:col>
      <xdr:colOff>63500</xdr:colOff>
      <xdr:row>58</xdr:row>
      <xdr:rowOff>54117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40327"/>
          <a:ext cx="8382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167677</xdr:rowOff>
    </xdr:from>
    <xdr:to>
      <xdr:col>19</xdr:col>
      <xdr:colOff>177800</xdr:colOff>
      <xdr:row>58</xdr:row>
      <xdr:rowOff>66962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0327"/>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66962</xdr:rowOff>
    </xdr:from>
    <xdr:to>
      <xdr:col>15</xdr:col>
      <xdr:colOff>50800</xdr:colOff>
      <xdr:row>58</xdr:row>
      <xdr:rowOff>97736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1062"/>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97736</xdr:rowOff>
    </xdr:from>
    <xdr:to>
      <xdr:col>10</xdr:col>
      <xdr:colOff>114300</xdr:colOff>
      <xdr:row>58</xdr:row>
      <xdr:rowOff>98421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418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3317</xdr:rowOff>
    </xdr:from>
    <xdr:to>
      <xdr:col>24</xdr:col>
      <xdr:colOff>114300</xdr:colOff>
      <xdr:row>58</xdr:row>
      <xdr:rowOff>104917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4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116877</xdr:rowOff>
    </xdr:from>
    <xdr:to>
      <xdr:col>20</xdr:col>
      <xdr:colOff>38100</xdr:colOff>
      <xdr:row>58</xdr:row>
      <xdr:rowOff>47027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8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38154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16162</xdr:rowOff>
    </xdr:from>
    <xdr:to>
      <xdr:col>15</xdr:col>
      <xdr:colOff>101600</xdr:colOff>
      <xdr:row>58</xdr:row>
      <xdr:rowOff>117762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46936</xdr:rowOff>
    </xdr:from>
    <xdr:to>
      <xdr:col>10</xdr:col>
      <xdr:colOff>165100</xdr:colOff>
      <xdr:row>58</xdr:row>
      <xdr:rowOff>148536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139663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47621</xdr:rowOff>
    </xdr:from>
    <xdr:to>
      <xdr:col>6</xdr:col>
      <xdr:colOff>38100</xdr:colOff>
      <xdr:row>58</xdr:row>
      <xdr:rowOff>149221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140348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39070</xdr:rowOff>
    </xdr:from>
    <xdr:to>
      <xdr:col>24</xdr:col>
      <xdr:colOff>63500</xdr:colOff>
      <xdr:row>78</xdr:row>
      <xdr:rowOff>41311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12170"/>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39070</xdr:rowOff>
    </xdr:from>
    <xdr:to>
      <xdr:col>19</xdr:col>
      <xdr:colOff>177800</xdr:colOff>
      <xdr:row>78</xdr:row>
      <xdr:rowOff>51918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2170"/>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48397</xdr:rowOff>
    </xdr:from>
    <xdr:to>
      <xdr:col>15</xdr:col>
      <xdr:colOff>50800</xdr:colOff>
      <xdr:row>78</xdr:row>
      <xdr:rowOff>51918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1497"/>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48397</xdr:rowOff>
    </xdr:from>
    <xdr:to>
      <xdr:col>10</xdr:col>
      <xdr:colOff>114300</xdr:colOff>
      <xdr:row>78</xdr:row>
      <xdr:rowOff>51597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21497"/>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161961</xdr:rowOff>
    </xdr:from>
    <xdr:to>
      <xdr:col>24</xdr:col>
      <xdr:colOff>114300</xdr:colOff>
      <xdr:row>78</xdr:row>
      <xdr:rowOff>92111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76888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159720</xdr:rowOff>
    </xdr:from>
    <xdr:to>
      <xdr:col>20</xdr:col>
      <xdr:colOff>38100</xdr:colOff>
      <xdr:row>78</xdr:row>
      <xdr:rowOff>89870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80997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1118</xdr:rowOff>
    </xdr:from>
    <xdr:to>
      <xdr:col>15</xdr:col>
      <xdr:colOff>101600</xdr:colOff>
      <xdr:row>78</xdr:row>
      <xdr:rowOff>102718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93845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169047</xdr:rowOff>
    </xdr:from>
    <xdr:to>
      <xdr:col>10</xdr:col>
      <xdr:colOff>165100</xdr:colOff>
      <xdr:row>78</xdr:row>
      <xdr:rowOff>99197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90324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xdr:rowOff>
    </xdr:from>
    <xdr:to>
      <xdr:col>6</xdr:col>
      <xdr:colOff>38100</xdr:colOff>
      <xdr:row>78</xdr:row>
      <xdr:rowOff>102397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7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93524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6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36272</xdr:rowOff>
    </xdr:from>
    <xdr:to>
      <xdr:col>24</xdr:col>
      <xdr:colOff>63500</xdr:colOff>
      <xdr:row>97</xdr:row>
      <xdr:rowOff>152045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6922"/>
          <a:ext cx="8382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168718</xdr:rowOff>
    </xdr:from>
    <xdr:to>
      <xdr:col>19</xdr:col>
      <xdr:colOff>177800</xdr:colOff>
      <xdr:row>97</xdr:row>
      <xdr:rowOff>152045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27918"/>
          <a:ext cx="889000" cy="15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168718</xdr:rowOff>
    </xdr:from>
    <xdr:to>
      <xdr:col>15</xdr:col>
      <xdr:colOff>50800</xdr:colOff>
      <xdr:row>98</xdr:row>
      <xdr:rowOff>135328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27918"/>
          <a:ext cx="889000" cy="30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135328</xdr:rowOff>
    </xdr:from>
    <xdr:to>
      <xdr:col>10</xdr:col>
      <xdr:colOff>114300</xdr:colOff>
      <xdr:row>98</xdr:row>
      <xdr:rowOff>150873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3742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156922</xdr:rowOff>
    </xdr:from>
    <xdr:to>
      <xdr:col>24</xdr:col>
      <xdr:colOff>114300</xdr:colOff>
      <xdr:row>97</xdr:row>
      <xdr:rowOff>87072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135349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101245</xdr:rowOff>
    </xdr:from>
    <xdr:to>
      <xdr:col>20</xdr:col>
      <xdr:colOff>38100</xdr:colOff>
      <xdr:row>98</xdr:row>
      <xdr:rowOff>31395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3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2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117918</xdr:rowOff>
    </xdr:from>
    <xdr:to>
      <xdr:col>15</xdr:col>
      <xdr:colOff>101600</xdr:colOff>
      <xdr:row>97</xdr:row>
      <xdr:rowOff>48068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39195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84528</xdr:rowOff>
    </xdr:from>
    <xdr:to>
      <xdr:col>10</xdr:col>
      <xdr:colOff>165100</xdr:colOff>
      <xdr:row>99</xdr:row>
      <xdr:rowOff>14678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5805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100073</xdr:rowOff>
    </xdr:from>
    <xdr:to>
      <xdr:col>6</xdr:col>
      <xdr:colOff>38100</xdr:colOff>
      <xdr:row>99</xdr:row>
      <xdr:rowOff>30223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21350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42097</xdr:rowOff>
    </xdr:from>
    <xdr:to>
      <xdr:col>54</xdr:col>
      <xdr:colOff>189865</xdr:colOff>
      <xdr:row>38</xdr:row>
      <xdr:rowOff>25505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699947"/>
          <a:ext cx="1270" cy="840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29332</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25505</xdr:rowOff>
    </xdr:from>
    <xdr:to>
      <xdr:col>55</xdr:col>
      <xdr:colOff>88900</xdr:colOff>
      <xdr:row>38</xdr:row>
      <xdr:rowOff>25505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40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160224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47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42097</xdr:rowOff>
    </xdr:from>
    <xdr:to>
      <xdr:col>55</xdr:col>
      <xdr:colOff>88900</xdr:colOff>
      <xdr:row>33</xdr:row>
      <xdr:rowOff>42097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699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11561</xdr:rowOff>
    </xdr:from>
    <xdr:to>
      <xdr:col>55</xdr:col>
      <xdr:colOff>0</xdr:colOff>
      <xdr:row>38</xdr:row>
      <xdr:rowOff>65339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26661"/>
          <a:ext cx="8382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00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157070</xdr:rowOff>
    </xdr:from>
    <xdr:to>
      <xdr:col>55</xdr:col>
      <xdr:colOff>50800</xdr:colOff>
      <xdr:row>36</xdr:row>
      <xdr:rowOff>87220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59766</xdr:rowOff>
    </xdr:from>
    <xdr:to>
      <xdr:col>50</xdr:col>
      <xdr:colOff>114300</xdr:colOff>
      <xdr:row>38</xdr:row>
      <xdr:rowOff>65339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574866"/>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154670</xdr:rowOff>
    </xdr:from>
    <xdr:to>
      <xdr:col>50</xdr:col>
      <xdr:colOff>165100</xdr:colOff>
      <xdr:row>36</xdr:row>
      <xdr:rowOff>84820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5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101347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3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91065</xdr:rowOff>
    </xdr:from>
    <xdr:to>
      <xdr:col>45</xdr:col>
      <xdr:colOff>177800</xdr:colOff>
      <xdr:row>38</xdr:row>
      <xdr:rowOff>59766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577465"/>
          <a:ext cx="889000" cy="9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13443</xdr:rowOff>
    </xdr:from>
    <xdr:to>
      <xdr:col>46</xdr:col>
      <xdr:colOff>38100</xdr:colOff>
      <xdr:row>36</xdr:row>
      <xdr:rowOff>115043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131570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91065</xdr:rowOff>
    </xdr:from>
    <xdr:to>
      <xdr:col>41</xdr:col>
      <xdr:colOff>50800</xdr:colOff>
      <xdr:row>38</xdr:row>
      <xdr:rowOff>121117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577465"/>
          <a:ext cx="889000" cy="105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84928</xdr:rowOff>
    </xdr:from>
    <xdr:to>
      <xdr:col>41</xdr:col>
      <xdr:colOff>101600</xdr:colOff>
      <xdr:row>31</xdr:row>
      <xdr:rowOff>15078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31605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133029</xdr:rowOff>
    </xdr:from>
    <xdr:to>
      <xdr:col>36</xdr:col>
      <xdr:colOff>165100</xdr:colOff>
      <xdr:row>37</xdr:row>
      <xdr:rowOff>63179</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79706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132210</xdr:rowOff>
    </xdr:from>
    <xdr:to>
      <xdr:col>55</xdr:col>
      <xdr:colOff>50800</xdr:colOff>
      <xdr:row>38</xdr:row>
      <xdr:rowOff>62361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7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47137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14539</xdr:rowOff>
    </xdr:from>
    <xdr:to>
      <xdr:col>50</xdr:col>
      <xdr:colOff>165100</xdr:colOff>
      <xdr:row>38</xdr:row>
      <xdr:rowOff>116139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107266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8966</xdr:rowOff>
    </xdr:from>
    <xdr:to>
      <xdr:col>46</xdr:col>
      <xdr:colOff>38100</xdr:colOff>
      <xdr:row>38</xdr:row>
      <xdr:rowOff>110566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2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101693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6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40265</xdr:rowOff>
    </xdr:from>
    <xdr:to>
      <xdr:col>41</xdr:col>
      <xdr:colOff>101600</xdr:colOff>
      <xdr:row>32</xdr:row>
      <xdr:rowOff>141865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132992</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6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70317</xdr:rowOff>
    </xdr:from>
    <xdr:to>
      <xdr:col>36</xdr:col>
      <xdr:colOff>165100</xdr:colOff>
      <xdr:row>39</xdr:row>
      <xdr:rowOff>467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163044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67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160089</xdr:rowOff>
    </xdr:from>
    <xdr:to>
      <xdr:col>55</xdr:col>
      <xdr:colOff>0</xdr:colOff>
      <xdr:row>58</xdr:row>
      <xdr:rowOff>82310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589839"/>
          <a:ext cx="838200" cy="43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160089</xdr:rowOff>
    </xdr:from>
    <xdr:to>
      <xdr:col>50</xdr:col>
      <xdr:colOff>114300</xdr:colOff>
      <xdr:row>57</xdr:row>
      <xdr:rowOff>21481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589839"/>
          <a:ext cx="889000" cy="2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21481</xdr:rowOff>
    </xdr:from>
    <xdr:to>
      <xdr:col>45</xdr:col>
      <xdr:colOff>177800</xdr:colOff>
      <xdr:row>57</xdr:row>
      <xdr:rowOff>71948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794131"/>
          <a:ext cx="889000" cy="5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57176</xdr:rowOff>
    </xdr:from>
    <xdr:to>
      <xdr:col>41</xdr:col>
      <xdr:colOff>50800</xdr:colOff>
      <xdr:row>57</xdr:row>
      <xdr:rowOff>71948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829826"/>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31510</xdr:rowOff>
    </xdr:from>
    <xdr:to>
      <xdr:col>55</xdr:col>
      <xdr:colOff>50800</xdr:colOff>
      <xdr:row>58</xdr:row>
      <xdr:rowOff>133110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9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117887</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8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109289</xdr:rowOff>
    </xdr:from>
    <xdr:to>
      <xdr:col>50</xdr:col>
      <xdr:colOff>165100</xdr:colOff>
      <xdr:row>56</xdr:row>
      <xdr:rowOff>39439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55966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3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142131</xdr:rowOff>
    </xdr:from>
    <xdr:to>
      <xdr:col>46</xdr:col>
      <xdr:colOff>38100</xdr:colOff>
      <xdr:row>57</xdr:row>
      <xdr:rowOff>72281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7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63408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8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21148</xdr:rowOff>
    </xdr:from>
    <xdr:to>
      <xdr:col>41</xdr:col>
      <xdr:colOff>101600</xdr:colOff>
      <xdr:row>57</xdr:row>
      <xdr:rowOff>122748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7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113875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8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77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99103</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8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94570</xdr:rowOff>
    </xdr:from>
    <xdr:to>
      <xdr:col>55</xdr:col>
      <xdr:colOff>0</xdr:colOff>
      <xdr:row>78</xdr:row>
      <xdr:rowOff>141263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2781870"/>
          <a:ext cx="838200" cy="7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94570</xdr:rowOff>
    </xdr:from>
    <xdr:to>
      <xdr:col>50</xdr:col>
      <xdr:colOff>114300</xdr:colOff>
      <xdr:row>77</xdr:row>
      <xdr:rowOff>77197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2781870"/>
          <a:ext cx="889000" cy="4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77197</xdr:rowOff>
    </xdr:from>
    <xdr:to>
      <xdr:col>45</xdr:col>
      <xdr:colOff>177800</xdr:colOff>
      <xdr:row>78</xdr:row>
      <xdr:rowOff>150749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7861300" y="13278847"/>
          <a:ext cx="889000" cy="2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148368</xdr:rowOff>
    </xdr:from>
    <xdr:to>
      <xdr:col>41</xdr:col>
      <xdr:colOff>50800</xdr:colOff>
      <xdr:row>78</xdr:row>
      <xdr:rowOff>150749</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350018"/>
          <a:ext cx="889000" cy="17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90463</xdr:rowOff>
    </xdr:from>
    <xdr:to>
      <xdr:col>55</xdr:col>
      <xdr:colOff>50800</xdr:colOff>
      <xdr:row>79</xdr:row>
      <xdr:rowOff>20613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5390</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3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43770</xdr:rowOff>
    </xdr:from>
    <xdr:to>
      <xdr:col>50</xdr:col>
      <xdr:colOff>165100</xdr:colOff>
      <xdr:row>74</xdr:row>
      <xdr:rowOff>145370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27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161897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25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26397</xdr:rowOff>
    </xdr:from>
    <xdr:to>
      <xdr:col>46</xdr:col>
      <xdr:colOff>38100</xdr:colOff>
      <xdr:row>77</xdr:row>
      <xdr:rowOff>127997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144524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00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99949</xdr:rowOff>
    </xdr:from>
    <xdr:to>
      <xdr:col>41</xdr:col>
      <xdr:colOff>101600</xdr:colOff>
      <xdr:row>79</xdr:row>
      <xdr:rowOff>30099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4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21226</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5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97568</xdr:rowOff>
    </xdr:from>
    <xdr:to>
      <xdr:col>36</xdr:col>
      <xdr:colOff>165100</xdr:colOff>
      <xdr:row>78</xdr:row>
      <xdr:rowOff>27718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18845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105411</xdr:rowOff>
    </xdr:from>
    <xdr:to>
      <xdr:col>55</xdr:col>
      <xdr:colOff>0</xdr:colOff>
      <xdr:row>98</xdr:row>
      <xdr:rowOff>133389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907511"/>
          <a:ext cx="838200" cy="2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162661</xdr:rowOff>
    </xdr:from>
    <xdr:to>
      <xdr:col>50</xdr:col>
      <xdr:colOff>114300</xdr:colOff>
      <xdr:row>98</xdr:row>
      <xdr:rowOff>133389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93311"/>
          <a:ext cx="889000" cy="1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92977</xdr:rowOff>
    </xdr:from>
    <xdr:to>
      <xdr:col>45</xdr:col>
      <xdr:colOff>177800</xdr:colOff>
      <xdr:row>97</xdr:row>
      <xdr:rowOff>162661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723627"/>
          <a:ext cx="889000" cy="6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92977</xdr:rowOff>
    </xdr:from>
    <xdr:to>
      <xdr:col>41</xdr:col>
      <xdr:colOff>50800</xdr:colOff>
      <xdr:row>98</xdr:row>
      <xdr:rowOff>47434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23627"/>
          <a:ext cx="889000" cy="1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54611</xdr:rowOff>
    </xdr:from>
    <xdr:to>
      <xdr:col>55</xdr:col>
      <xdr:colOff>50800</xdr:colOff>
      <xdr:row>98</xdr:row>
      <xdr:rowOff>156211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140988</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82589</xdr:rowOff>
    </xdr:from>
    <xdr:to>
      <xdr:col>50</xdr:col>
      <xdr:colOff>165100</xdr:colOff>
      <xdr:row>99</xdr:row>
      <xdr:rowOff>12739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3866</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697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111861</xdr:rowOff>
    </xdr:from>
    <xdr:to>
      <xdr:col>46</xdr:col>
      <xdr:colOff>38100</xdr:colOff>
      <xdr:row>98</xdr:row>
      <xdr:rowOff>42011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33138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42177</xdr:rowOff>
    </xdr:from>
    <xdr:to>
      <xdr:col>41</xdr:col>
      <xdr:colOff>101600</xdr:colOff>
      <xdr:row>97</xdr:row>
      <xdr:rowOff>143777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134904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7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168084</xdr:rowOff>
    </xdr:from>
    <xdr:to>
      <xdr:col>36</xdr:col>
      <xdr:colOff>165100</xdr:colOff>
      <xdr:row>98</xdr:row>
      <xdr:rowOff>98234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89361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136728</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1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136728</xdr:rowOff>
    </xdr:from>
    <xdr:to>
      <xdr:col>76</xdr:col>
      <xdr:colOff>114300</xdr:colOff>
      <xdr:row>38</xdr:row>
      <xdr:rowOff>138397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51828"/>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138397</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5349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85928</xdr:rowOff>
    </xdr:from>
    <xdr:to>
      <xdr:col>76</xdr:col>
      <xdr:colOff>165100</xdr:colOff>
      <xdr:row>39</xdr:row>
      <xdr:rowOff>16078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7205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3017" y="669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87597</xdr:rowOff>
    </xdr:from>
    <xdr:to>
      <xdr:col>72</xdr:col>
      <xdr:colOff>38100</xdr:colOff>
      <xdr:row>39</xdr:row>
      <xdr:rowOff>17747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8874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46333" y="6695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13595</xdr:rowOff>
    </xdr:from>
    <xdr:to>
      <xdr:col>85</xdr:col>
      <xdr:colOff>127000</xdr:colOff>
      <xdr:row>77</xdr:row>
      <xdr:rowOff>14999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1524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163523</xdr:rowOff>
    </xdr:from>
    <xdr:to>
      <xdr:col>81</xdr:col>
      <xdr:colOff>50800</xdr:colOff>
      <xdr:row>77</xdr:row>
      <xdr:rowOff>14999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193723"/>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163523</xdr:rowOff>
    </xdr:from>
    <xdr:to>
      <xdr:col>76</xdr:col>
      <xdr:colOff>114300</xdr:colOff>
      <xdr:row>77</xdr:row>
      <xdr:rowOff>59527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193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58367</xdr:rowOff>
    </xdr:from>
    <xdr:to>
      <xdr:col>71</xdr:col>
      <xdr:colOff>177800</xdr:colOff>
      <xdr:row>77</xdr:row>
      <xdr:rowOff>59527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60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134245</xdr:rowOff>
    </xdr:from>
    <xdr:to>
      <xdr:col>85</xdr:col>
      <xdr:colOff>177800</xdr:colOff>
      <xdr:row>77</xdr:row>
      <xdr:rowOff>64395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112672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135649</xdr:rowOff>
    </xdr:from>
    <xdr:to>
      <xdr:col>81</xdr:col>
      <xdr:colOff>101600</xdr:colOff>
      <xdr:row>77</xdr:row>
      <xdr:rowOff>65799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56926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112723</xdr:rowOff>
    </xdr:from>
    <xdr:to>
      <xdr:col>76</xdr:col>
      <xdr:colOff>165100</xdr:colOff>
      <xdr:row>77</xdr:row>
      <xdr:rowOff>42873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34000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3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8727</xdr:rowOff>
    </xdr:from>
    <xdr:to>
      <xdr:col>72</xdr:col>
      <xdr:colOff>38100</xdr:colOff>
      <xdr:row>77</xdr:row>
      <xdr:rowOff>110327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101454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7567</xdr:rowOff>
    </xdr:from>
    <xdr:to>
      <xdr:col>67</xdr:col>
      <xdr:colOff>101600</xdr:colOff>
      <xdr:row>77</xdr:row>
      <xdr:rowOff>109167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100294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3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112159</xdr:rowOff>
    </xdr:from>
    <xdr:to>
      <xdr:col>85</xdr:col>
      <xdr:colOff>127000</xdr:colOff>
      <xdr:row>98</xdr:row>
      <xdr:rowOff>17610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42809"/>
          <a:ext cx="838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112159</xdr:rowOff>
    </xdr:from>
    <xdr:to>
      <xdr:col>81</xdr:col>
      <xdr:colOff>50800</xdr:colOff>
      <xdr:row>97</xdr:row>
      <xdr:rowOff>155564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42809"/>
          <a:ext cx="889000" cy="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155564</xdr:rowOff>
    </xdr:from>
    <xdr:to>
      <xdr:col>76</xdr:col>
      <xdr:colOff>114300</xdr:colOff>
      <xdr:row>98</xdr:row>
      <xdr:rowOff>24915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86214"/>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24915</xdr:rowOff>
    </xdr:from>
    <xdr:to>
      <xdr:col>71</xdr:col>
      <xdr:colOff>177800</xdr:colOff>
      <xdr:row>98</xdr:row>
      <xdr:rowOff>73205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827015"/>
          <a:ext cx="889000" cy="4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138260</xdr:rowOff>
    </xdr:from>
    <xdr:to>
      <xdr:col>85</xdr:col>
      <xdr:colOff>177800</xdr:colOff>
      <xdr:row>98</xdr:row>
      <xdr:rowOff>68410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53187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8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61359</xdr:rowOff>
    </xdr:from>
    <xdr:to>
      <xdr:col>81</xdr:col>
      <xdr:colOff>101600</xdr:colOff>
      <xdr:row>97</xdr:row>
      <xdr:rowOff>162959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9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154086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78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104764</xdr:rowOff>
    </xdr:from>
    <xdr:to>
      <xdr:col>76</xdr:col>
      <xdr:colOff>165100</xdr:colOff>
      <xdr:row>98</xdr:row>
      <xdr:rowOff>34914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26041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145565</xdr:rowOff>
    </xdr:from>
    <xdr:to>
      <xdr:col>72</xdr:col>
      <xdr:colOff>38100</xdr:colOff>
      <xdr:row>98</xdr:row>
      <xdr:rowOff>75715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66842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86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22405</xdr:rowOff>
    </xdr:from>
    <xdr:to>
      <xdr:col>67</xdr:col>
      <xdr:colOff>101600</xdr:colOff>
      <xdr:row>98</xdr:row>
      <xdr:rowOff>124005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2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115132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69566</xdr:rowOff>
    </xdr:from>
    <xdr:to>
      <xdr:col>116</xdr:col>
      <xdr:colOff>63500</xdr:colOff>
      <xdr:row>38</xdr:row>
      <xdr:rowOff>82093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584666"/>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121744</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293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82093</xdr:rowOff>
    </xdr:from>
    <xdr:to>
      <xdr:col>111</xdr:col>
      <xdr:colOff>177800</xdr:colOff>
      <xdr:row>38</xdr:row>
      <xdr:rowOff>85979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5971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68149</xdr:rowOff>
    </xdr:from>
    <xdr:to>
      <xdr:col>107</xdr:col>
      <xdr:colOff>50800</xdr:colOff>
      <xdr:row>38</xdr:row>
      <xdr:rowOff>85979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583249"/>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68149</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583249"/>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18766</xdr:rowOff>
    </xdr:from>
    <xdr:to>
      <xdr:col>116</xdr:col>
      <xdr:colOff>114300</xdr:colOff>
      <xdr:row>38</xdr:row>
      <xdr:rowOff>120366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105143</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44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31293</xdr:rowOff>
    </xdr:from>
    <xdr:to>
      <xdr:col>112</xdr:col>
      <xdr:colOff>38100</xdr:colOff>
      <xdr:row>38</xdr:row>
      <xdr:rowOff>132893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6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35179</xdr:rowOff>
    </xdr:from>
    <xdr:to>
      <xdr:col>107</xdr:col>
      <xdr:colOff>101600</xdr:colOff>
      <xdr:row>38</xdr:row>
      <xdr:rowOff>136779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127906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99428" y="664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17349</xdr:rowOff>
    </xdr:from>
    <xdr:to>
      <xdr:col>102</xdr:col>
      <xdr:colOff>165100</xdr:colOff>
      <xdr:row>38</xdr:row>
      <xdr:rowOff>118949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110076</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10428"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126746</xdr:rowOff>
    </xdr:from>
    <xdr:to>
      <xdr:col>116</xdr:col>
      <xdr:colOff>63500</xdr:colOff>
      <xdr:row>58</xdr:row>
      <xdr:rowOff>127051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7084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127051</xdr:rowOff>
    </xdr:from>
    <xdr:to>
      <xdr:col>111</xdr:col>
      <xdr:colOff>177800</xdr:colOff>
      <xdr:row>58</xdr:row>
      <xdr:rowOff>127622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7115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127622</xdr:rowOff>
    </xdr:from>
    <xdr:to>
      <xdr:col>107</xdr:col>
      <xdr:colOff>50800</xdr:colOff>
      <xdr:row>58</xdr:row>
      <xdr:rowOff>128118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71722"/>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128118</xdr:rowOff>
    </xdr:from>
    <xdr:to>
      <xdr:col>102</xdr:col>
      <xdr:colOff>114300</xdr:colOff>
      <xdr:row>58</xdr:row>
      <xdr:rowOff>128422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72218"/>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75946</xdr:rowOff>
    </xdr:from>
    <xdr:to>
      <xdr:col>116</xdr:col>
      <xdr:colOff>114300</xdr:colOff>
      <xdr:row>59</xdr:row>
      <xdr:rowOff>6096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162323</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76251</xdr:rowOff>
    </xdr:from>
    <xdr:to>
      <xdr:col>112</xdr:col>
      <xdr:colOff>38100</xdr:colOff>
      <xdr:row>59</xdr:row>
      <xdr:rowOff>6401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168978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1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76822</xdr:rowOff>
    </xdr:from>
    <xdr:to>
      <xdr:col>107</xdr:col>
      <xdr:colOff>101600</xdr:colOff>
      <xdr:row>59</xdr:row>
      <xdr:rowOff>6972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169549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77318</xdr:rowOff>
    </xdr:from>
    <xdr:to>
      <xdr:col>102</xdr:col>
      <xdr:colOff>165100</xdr:colOff>
      <xdr:row>59</xdr:row>
      <xdr:rowOff>7468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170045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77622</xdr:rowOff>
    </xdr:from>
    <xdr:to>
      <xdr:col>98</xdr:col>
      <xdr:colOff>38100</xdr:colOff>
      <xdr:row>59</xdr:row>
      <xdr:rowOff>7772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170349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138671</xdr:rowOff>
    </xdr:from>
    <xdr:to>
      <xdr:col>116</xdr:col>
      <xdr:colOff>63500</xdr:colOff>
      <xdr:row>77</xdr:row>
      <xdr:rowOff>7364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68871"/>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7364</xdr:rowOff>
    </xdr:from>
    <xdr:to>
      <xdr:col>111</xdr:col>
      <xdr:colOff>177800</xdr:colOff>
      <xdr:row>77</xdr:row>
      <xdr:rowOff>15982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901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15982</xdr:rowOff>
    </xdr:from>
    <xdr:to>
      <xdr:col>107</xdr:col>
      <xdr:colOff>50800</xdr:colOff>
      <xdr:row>77</xdr:row>
      <xdr:rowOff>19114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17632"/>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52992</xdr:rowOff>
    </xdr:from>
    <xdr:to>
      <xdr:col>102</xdr:col>
      <xdr:colOff>114300</xdr:colOff>
      <xdr:row>77</xdr:row>
      <xdr:rowOff>19114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83192"/>
          <a:ext cx="889000" cy="13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87871</xdr:rowOff>
    </xdr:from>
    <xdr:to>
      <xdr:col>116</xdr:col>
      <xdr:colOff>114300</xdr:colOff>
      <xdr:row>77</xdr:row>
      <xdr:rowOff>18021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128014</xdr:rowOff>
    </xdr:from>
    <xdr:to>
      <xdr:col>112</xdr:col>
      <xdr:colOff>38100</xdr:colOff>
      <xdr:row>77</xdr:row>
      <xdr:rowOff>58164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49291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136632</xdr:rowOff>
    </xdr:from>
    <xdr:to>
      <xdr:col>107</xdr:col>
      <xdr:colOff>101600</xdr:colOff>
      <xdr:row>77</xdr:row>
      <xdr:rowOff>66782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57909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139764</xdr:rowOff>
    </xdr:from>
    <xdr:to>
      <xdr:col>102</xdr:col>
      <xdr:colOff>165100</xdr:colOff>
      <xdr:row>77</xdr:row>
      <xdr:rowOff>69914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61041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2192</xdr:rowOff>
    </xdr:from>
    <xdr:to>
      <xdr:col>98</xdr:col>
      <xdr:colOff>38100</xdr:colOff>
      <xdr:row>76</xdr:row>
      <xdr:rowOff>103792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94919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の項目において、類似団体内平均値と比較して低い水準にある。普通建設事業費については、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布袋駅東複合公共施設整備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により、一時的に類似団体内平均値と比較して高くなってい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社会保障経費の増加による扶助費の増加や、公共施設再配置に伴う、施設の統廃合や長寿命化などによる普通建設事業費の増加が見込まれるため、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愛知県江南市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98,729
96,348
30.20
33,523,160
32,371,306
1,040,176
20,327,354
23,590,619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84379</xdr:rowOff>
    </xdr:from>
    <xdr:to>
      <xdr:col>24</xdr:col>
      <xdr:colOff>63500</xdr:colOff>
      <xdr:row>37</xdr:row>
      <xdr:rowOff>96266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28029"/>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37</xdr:row>
      <xdr:rowOff>84379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03340"/>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42316</xdr:rowOff>
    </xdr:from>
    <xdr:to>
      <xdr:col>15</xdr:col>
      <xdr:colOff>50800</xdr:colOff>
      <xdr:row>37</xdr:row>
      <xdr:rowOff>59690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8596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155245</xdr:rowOff>
    </xdr:from>
    <xdr:to>
      <xdr:col>10</xdr:col>
      <xdr:colOff>114300</xdr:colOff>
      <xdr:row>37</xdr:row>
      <xdr:rowOff>42316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27445"/>
          <a:ext cx="8890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33579</xdr:rowOff>
    </xdr:from>
    <xdr:to>
      <xdr:col>20</xdr:col>
      <xdr:colOff>38100</xdr:colOff>
      <xdr:row>37</xdr:row>
      <xdr:rowOff>135179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7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126306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162966</xdr:rowOff>
    </xdr:from>
    <xdr:to>
      <xdr:col>10</xdr:col>
      <xdr:colOff>165100</xdr:colOff>
      <xdr:row>37</xdr:row>
      <xdr:rowOff>93116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84243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104445</xdr:rowOff>
    </xdr:from>
    <xdr:to>
      <xdr:col>6</xdr:col>
      <xdr:colOff>38100</xdr:colOff>
      <xdr:row>37</xdr:row>
      <xdr:rowOff>34595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25722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87113</xdr:rowOff>
    </xdr:from>
    <xdr:to>
      <xdr:col>24</xdr:col>
      <xdr:colOff>63500</xdr:colOff>
      <xdr:row>57</xdr:row>
      <xdr:rowOff>140317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59763"/>
          <a:ext cx="8382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87113</xdr:rowOff>
    </xdr:from>
    <xdr:to>
      <xdr:col>19</xdr:col>
      <xdr:colOff>177800</xdr:colOff>
      <xdr:row>57</xdr:row>
      <xdr:rowOff>152195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59763"/>
          <a:ext cx="889000" cy="6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18752</xdr:rowOff>
    </xdr:from>
    <xdr:to>
      <xdr:col>15</xdr:col>
      <xdr:colOff>50800</xdr:colOff>
      <xdr:row>57</xdr:row>
      <xdr:rowOff>152195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8502"/>
          <a:ext cx="889000" cy="47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18752</xdr:rowOff>
    </xdr:from>
    <xdr:to>
      <xdr:col>10</xdr:col>
      <xdr:colOff>114300</xdr:colOff>
      <xdr:row>58</xdr:row>
      <xdr:rowOff>3861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8502"/>
          <a:ext cx="889000" cy="49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89517</xdr:rowOff>
    </xdr:from>
    <xdr:to>
      <xdr:col>24</xdr:col>
      <xdr:colOff>114300</xdr:colOff>
      <xdr:row>58</xdr:row>
      <xdr:rowOff>19667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4444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36313</xdr:rowOff>
    </xdr:from>
    <xdr:to>
      <xdr:col>20</xdr:col>
      <xdr:colOff>38100</xdr:colOff>
      <xdr:row>57</xdr:row>
      <xdr:rowOff>137913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0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129040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0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101395</xdr:rowOff>
    </xdr:from>
    <xdr:to>
      <xdr:col>15</xdr:col>
      <xdr:colOff>101600</xdr:colOff>
      <xdr:row>58</xdr:row>
      <xdr:rowOff>31545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22672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139402</xdr:rowOff>
    </xdr:from>
    <xdr:to>
      <xdr:col>10</xdr:col>
      <xdr:colOff>165100</xdr:colOff>
      <xdr:row>55</xdr:row>
      <xdr:rowOff>69552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60679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124511</xdr:rowOff>
    </xdr:from>
    <xdr:to>
      <xdr:col>6</xdr:col>
      <xdr:colOff>38100</xdr:colOff>
      <xdr:row>58</xdr:row>
      <xdr:rowOff>54661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45788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80558</xdr:rowOff>
    </xdr:from>
    <xdr:to>
      <xdr:col>24</xdr:col>
      <xdr:colOff>63500</xdr:colOff>
      <xdr:row>78</xdr:row>
      <xdr:rowOff>30364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82208"/>
          <a:ext cx="838200" cy="1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100664</xdr:rowOff>
    </xdr:from>
    <xdr:to>
      <xdr:col>19</xdr:col>
      <xdr:colOff>177800</xdr:colOff>
      <xdr:row>78</xdr:row>
      <xdr:rowOff>30364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02314"/>
          <a:ext cx="889000" cy="10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100664</xdr:rowOff>
    </xdr:from>
    <xdr:to>
      <xdr:col>15</xdr:col>
      <xdr:colOff>50800</xdr:colOff>
      <xdr:row>78</xdr:row>
      <xdr:rowOff>155800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02314"/>
          <a:ext cx="889000" cy="2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155800</xdr:rowOff>
    </xdr:from>
    <xdr:to>
      <xdr:col>10</xdr:col>
      <xdr:colOff>114300</xdr:colOff>
      <xdr:row>79</xdr:row>
      <xdr:rowOff>38202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28900"/>
          <a:ext cx="889000" cy="5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29758</xdr:rowOff>
    </xdr:from>
    <xdr:to>
      <xdr:col>24</xdr:col>
      <xdr:colOff>114300</xdr:colOff>
      <xdr:row>77</xdr:row>
      <xdr:rowOff>131358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8185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151014</xdr:rowOff>
    </xdr:from>
    <xdr:to>
      <xdr:col>20</xdr:col>
      <xdr:colOff>38100</xdr:colOff>
      <xdr:row>78</xdr:row>
      <xdr:rowOff>81164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72291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49864</xdr:rowOff>
    </xdr:from>
    <xdr:to>
      <xdr:col>15</xdr:col>
      <xdr:colOff>101600</xdr:colOff>
      <xdr:row>77</xdr:row>
      <xdr:rowOff>151464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142591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4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105000</xdr:rowOff>
    </xdr:from>
    <xdr:to>
      <xdr:col>10</xdr:col>
      <xdr:colOff>165100</xdr:colOff>
      <xdr:row>79</xdr:row>
      <xdr:rowOff>35150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26277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7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158852</xdr:rowOff>
    </xdr:from>
    <xdr:to>
      <xdr:col>6</xdr:col>
      <xdr:colOff>38100</xdr:colOff>
      <xdr:row>79</xdr:row>
      <xdr:rowOff>89002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80129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6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40239</xdr:rowOff>
    </xdr:from>
    <xdr:to>
      <xdr:col>24</xdr:col>
      <xdr:colOff>63500</xdr:colOff>
      <xdr:row>97</xdr:row>
      <xdr:rowOff>68320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499439"/>
          <a:ext cx="838200" cy="19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40239</xdr:rowOff>
    </xdr:from>
    <xdr:to>
      <xdr:col>19</xdr:col>
      <xdr:colOff>177800</xdr:colOff>
      <xdr:row>96</xdr:row>
      <xdr:rowOff>104763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499439"/>
          <a:ext cx="889000" cy="6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104763</xdr:rowOff>
    </xdr:from>
    <xdr:to>
      <xdr:col>15</xdr:col>
      <xdr:colOff>50800</xdr:colOff>
      <xdr:row>98</xdr:row>
      <xdr:rowOff>61633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63963"/>
          <a:ext cx="889000" cy="2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61633</xdr:rowOff>
    </xdr:from>
    <xdr:to>
      <xdr:col>10</xdr:col>
      <xdr:colOff>114300</xdr:colOff>
      <xdr:row>98</xdr:row>
      <xdr:rowOff>70986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3733"/>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17520</xdr:rowOff>
    </xdr:from>
    <xdr:to>
      <xdr:col>24</xdr:col>
      <xdr:colOff>114300</xdr:colOff>
      <xdr:row>97</xdr:row>
      <xdr:rowOff>119120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167397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160889</xdr:rowOff>
    </xdr:from>
    <xdr:to>
      <xdr:col>20</xdr:col>
      <xdr:colOff>38100</xdr:colOff>
      <xdr:row>96</xdr:row>
      <xdr:rowOff>91039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82166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53963</xdr:rowOff>
    </xdr:from>
    <xdr:to>
      <xdr:col>15</xdr:col>
      <xdr:colOff>101600</xdr:colOff>
      <xdr:row>96</xdr:row>
      <xdr:rowOff>155563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146690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10833</xdr:rowOff>
    </xdr:from>
    <xdr:to>
      <xdr:col>10</xdr:col>
      <xdr:colOff>165100</xdr:colOff>
      <xdr:row>98</xdr:row>
      <xdr:rowOff>112433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103560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20186</xdr:rowOff>
    </xdr:from>
    <xdr:to>
      <xdr:col>6</xdr:col>
      <xdr:colOff>38100</xdr:colOff>
      <xdr:row>98</xdr:row>
      <xdr:rowOff>121786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114371</xdr:rowOff>
    </xdr:from>
    <xdr:to>
      <xdr:col>55</xdr:col>
      <xdr:colOff>0</xdr:colOff>
      <xdr:row>37</xdr:row>
      <xdr:rowOff>142352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458021"/>
          <a:ext cx="8382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125209</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68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114371</xdr:rowOff>
    </xdr:from>
    <xdr:to>
      <xdr:col>50</xdr:col>
      <xdr:colOff>114300</xdr:colOff>
      <xdr:row>37</xdr:row>
      <xdr:rowOff>152502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458021"/>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112725</xdr:rowOff>
    </xdr:from>
    <xdr:to>
      <xdr:col>45</xdr:col>
      <xdr:colOff>177800</xdr:colOff>
      <xdr:row>37</xdr:row>
      <xdr:rowOff>152502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56375"/>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102393</xdr:rowOff>
    </xdr:from>
    <xdr:to>
      <xdr:col>41</xdr:col>
      <xdr:colOff>50800</xdr:colOff>
      <xdr:row>37</xdr:row>
      <xdr:rowOff>112725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4604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91552</xdr:rowOff>
    </xdr:from>
    <xdr:to>
      <xdr:col>55</xdr:col>
      <xdr:colOff>50800</xdr:colOff>
      <xdr:row>38</xdr:row>
      <xdr:rowOff>21702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114429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2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63571</xdr:rowOff>
    </xdr:from>
    <xdr:to>
      <xdr:col>50</xdr:col>
      <xdr:colOff>165100</xdr:colOff>
      <xdr:row>37</xdr:row>
      <xdr:rowOff>165171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10248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18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101702</xdr:rowOff>
    </xdr:from>
    <xdr:to>
      <xdr:col>46</xdr:col>
      <xdr:colOff>38100</xdr:colOff>
      <xdr:row>38</xdr:row>
      <xdr:rowOff>31852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48379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2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61925</xdr:rowOff>
    </xdr:from>
    <xdr:to>
      <xdr:col>41</xdr:col>
      <xdr:colOff>101600</xdr:colOff>
      <xdr:row>37</xdr:row>
      <xdr:rowOff>163525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8602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18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51593</xdr:rowOff>
    </xdr:from>
    <xdr:to>
      <xdr:col>36</xdr:col>
      <xdr:colOff>165100</xdr:colOff>
      <xdr:row>37</xdr:row>
      <xdr:rowOff>153193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169720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7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16193</xdr:rowOff>
    </xdr:from>
    <xdr:to>
      <xdr:col>55</xdr:col>
      <xdr:colOff>0</xdr:colOff>
      <xdr:row>59</xdr:row>
      <xdr:rowOff>18771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31743"/>
          <a:ext cx="838200" cy="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13195</xdr:rowOff>
    </xdr:from>
    <xdr:to>
      <xdr:col>50</xdr:col>
      <xdr:colOff>114300</xdr:colOff>
      <xdr:row>59</xdr:row>
      <xdr:rowOff>16193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28745"/>
          <a:ext cx="8890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13195</xdr:rowOff>
    </xdr:from>
    <xdr:to>
      <xdr:col>45</xdr:col>
      <xdr:colOff>177800</xdr:colOff>
      <xdr:row>59</xdr:row>
      <xdr:rowOff>14453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2874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14453</xdr:rowOff>
    </xdr:from>
    <xdr:to>
      <xdr:col>41</xdr:col>
      <xdr:colOff>50800</xdr:colOff>
      <xdr:row>59</xdr:row>
      <xdr:rowOff>14681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3000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139421</xdr:rowOff>
    </xdr:from>
    <xdr:to>
      <xdr:col>55</xdr:col>
      <xdr:colOff>50800</xdr:colOff>
      <xdr:row>59</xdr:row>
      <xdr:rowOff>69571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54348</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136843</xdr:rowOff>
    </xdr:from>
    <xdr:to>
      <xdr:col>50</xdr:col>
      <xdr:colOff>165100</xdr:colOff>
      <xdr:row>59</xdr:row>
      <xdr:rowOff>66993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58120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7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133845</xdr:rowOff>
    </xdr:from>
    <xdr:to>
      <xdr:col>46</xdr:col>
      <xdr:colOff>38100</xdr:colOff>
      <xdr:row>59</xdr:row>
      <xdr:rowOff>63995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55122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7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135103</xdr:rowOff>
    </xdr:from>
    <xdr:to>
      <xdr:col>41</xdr:col>
      <xdr:colOff>101600</xdr:colOff>
      <xdr:row>59</xdr:row>
      <xdr:rowOff>65253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56380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7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135331</xdr:rowOff>
    </xdr:from>
    <xdr:to>
      <xdr:col>36</xdr:col>
      <xdr:colOff>165100</xdr:colOff>
      <xdr:row>59</xdr:row>
      <xdr:rowOff>65481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56608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84970</xdr:rowOff>
    </xdr:from>
    <xdr:to>
      <xdr:col>55</xdr:col>
      <xdr:colOff>0</xdr:colOff>
      <xdr:row>78</xdr:row>
      <xdr:rowOff>116306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58070"/>
          <a:ext cx="838200" cy="3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77806</xdr:rowOff>
    </xdr:from>
    <xdr:to>
      <xdr:col>50</xdr:col>
      <xdr:colOff>114300</xdr:colOff>
      <xdr:row>78</xdr:row>
      <xdr:rowOff>84970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5090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38773</xdr:rowOff>
    </xdr:from>
    <xdr:to>
      <xdr:col>45</xdr:col>
      <xdr:colOff>177800</xdr:colOff>
      <xdr:row>78</xdr:row>
      <xdr:rowOff>77806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11873"/>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38773</xdr:rowOff>
    </xdr:from>
    <xdr:to>
      <xdr:col>41</xdr:col>
      <xdr:colOff>50800</xdr:colOff>
      <xdr:row>78</xdr:row>
      <xdr:rowOff>106838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11873"/>
          <a:ext cx="889000" cy="6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65506</xdr:rowOff>
    </xdr:from>
    <xdr:to>
      <xdr:col>55</xdr:col>
      <xdr:colOff>50800</xdr:colOff>
      <xdr:row>78</xdr:row>
      <xdr:rowOff>167106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151883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34170</xdr:rowOff>
    </xdr:from>
    <xdr:to>
      <xdr:col>50</xdr:col>
      <xdr:colOff>165100</xdr:colOff>
      <xdr:row>78</xdr:row>
      <xdr:rowOff>135770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126897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27006</xdr:rowOff>
    </xdr:from>
    <xdr:to>
      <xdr:col>46</xdr:col>
      <xdr:colOff>38100</xdr:colOff>
      <xdr:row>78</xdr:row>
      <xdr:rowOff>128606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119733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9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159423</xdr:rowOff>
    </xdr:from>
    <xdr:to>
      <xdr:col>41</xdr:col>
      <xdr:colOff>101600</xdr:colOff>
      <xdr:row>78</xdr:row>
      <xdr:rowOff>89573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80700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5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56038</xdr:rowOff>
    </xdr:from>
    <xdr:to>
      <xdr:col>36</xdr:col>
      <xdr:colOff>165100</xdr:colOff>
      <xdr:row>78</xdr:row>
      <xdr:rowOff>157638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148765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8973</xdr:rowOff>
    </xdr:from>
    <xdr:to>
      <xdr:col>55</xdr:col>
      <xdr:colOff>0</xdr:colOff>
      <xdr:row>99</xdr:row>
      <xdr:rowOff>67610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82523"/>
          <a:ext cx="838200" cy="5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127665</xdr:rowOff>
    </xdr:from>
    <xdr:to>
      <xdr:col>50</xdr:col>
      <xdr:colOff>114300</xdr:colOff>
      <xdr:row>99</xdr:row>
      <xdr:rowOff>8973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29765"/>
          <a:ext cx="889000" cy="5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123078</xdr:rowOff>
    </xdr:from>
    <xdr:to>
      <xdr:col>45</xdr:col>
      <xdr:colOff>177800</xdr:colOff>
      <xdr:row>98</xdr:row>
      <xdr:rowOff>127665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25178"/>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123078</xdr:rowOff>
    </xdr:from>
    <xdr:to>
      <xdr:col>41</xdr:col>
      <xdr:colOff>50800</xdr:colOff>
      <xdr:row>98</xdr:row>
      <xdr:rowOff>137006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25178"/>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16810</xdr:rowOff>
    </xdr:from>
    <xdr:to>
      <xdr:col>55</xdr:col>
      <xdr:colOff>50800</xdr:colOff>
      <xdr:row>99</xdr:row>
      <xdr:rowOff>118410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9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103187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9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129623</xdr:rowOff>
    </xdr:from>
    <xdr:to>
      <xdr:col>50</xdr:col>
      <xdr:colOff>165100</xdr:colOff>
      <xdr:row>99</xdr:row>
      <xdr:rowOff>59773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50900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2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76865</xdr:rowOff>
    </xdr:from>
    <xdr:to>
      <xdr:col>46</xdr:col>
      <xdr:colOff>38100</xdr:colOff>
      <xdr:row>99</xdr:row>
      <xdr:rowOff>7015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169592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7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72278</xdr:rowOff>
    </xdr:from>
    <xdr:to>
      <xdr:col>41</xdr:col>
      <xdr:colOff>101600</xdr:colOff>
      <xdr:row>99</xdr:row>
      <xdr:rowOff>2428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165005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86206</xdr:rowOff>
    </xdr:from>
    <xdr:to>
      <xdr:col>36</xdr:col>
      <xdr:colOff>165100</xdr:colOff>
      <xdr:row>99</xdr:row>
      <xdr:rowOff>16356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61290</xdr:rowOff>
    </xdr:from>
    <xdr:to>
      <xdr:col>85</xdr:col>
      <xdr:colOff>127000</xdr:colOff>
      <xdr:row>38</xdr:row>
      <xdr:rowOff>114829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576390"/>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82230</xdr:rowOff>
    </xdr:from>
    <xdr:to>
      <xdr:col>81</xdr:col>
      <xdr:colOff>50800</xdr:colOff>
      <xdr:row>38</xdr:row>
      <xdr:rowOff>114829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597330"/>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82230</xdr:rowOff>
    </xdr:from>
    <xdr:to>
      <xdr:col>76</xdr:col>
      <xdr:colOff>114300</xdr:colOff>
      <xdr:row>38</xdr:row>
      <xdr:rowOff>136637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9733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115057</xdr:rowOff>
    </xdr:from>
    <xdr:to>
      <xdr:col>71</xdr:col>
      <xdr:colOff>177800</xdr:colOff>
      <xdr:row>38</xdr:row>
      <xdr:rowOff>136637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30157"/>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10490</xdr:rowOff>
    </xdr:from>
    <xdr:to>
      <xdr:col>85</xdr:col>
      <xdr:colOff>177800</xdr:colOff>
      <xdr:row>38</xdr:row>
      <xdr:rowOff>112090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96867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64029</xdr:rowOff>
    </xdr:from>
    <xdr:to>
      <xdr:col>81</xdr:col>
      <xdr:colOff>101600</xdr:colOff>
      <xdr:row>38</xdr:row>
      <xdr:rowOff>165629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7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156756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31430</xdr:rowOff>
    </xdr:from>
    <xdr:to>
      <xdr:col>76</xdr:col>
      <xdr:colOff>165100</xdr:colOff>
      <xdr:row>38</xdr:row>
      <xdr:rowOff>133030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124157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63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85837</xdr:rowOff>
    </xdr:from>
    <xdr:to>
      <xdr:col>72</xdr:col>
      <xdr:colOff>38100</xdr:colOff>
      <xdr:row>39</xdr:row>
      <xdr:rowOff>15987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60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7114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9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64257</xdr:rowOff>
    </xdr:from>
    <xdr:to>
      <xdr:col>67</xdr:col>
      <xdr:colOff>101600</xdr:colOff>
      <xdr:row>38</xdr:row>
      <xdr:rowOff>165857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156984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116434</xdr:rowOff>
    </xdr:from>
    <xdr:to>
      <xdr:col>85</xdr:col>
      <xdr:colOff>127000</xdr:colOff>
      <xdr:row>59</xdr:row>
      <xdr:rowOff>55042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9084"/>
          <a:ext cx="838200" cy="2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116434</xdr:rowOff>
    </xdr:from>
    <xdr:to>
      <xdr:col>81</xdr:col>
      <xdr:colOff>50800</xdr:colOff>
      <xdr:row>58</xdr:row>
      <xdr:rowOff>161963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9084"/>
          <a:ext cx="889000" cy="2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113576</xdr:rowOff>
    </xdr:from>
    <xdr:to>
      <xdr:col>76</xdr:col>
      <xdr:colOff>114300</xdr:colOff>
      <xdr:row>58</xdr:row>
      <xdr:rowOff>161963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5767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113576</xdr:rowOff>
    </xdr:from>
    <xdr:to>
      <xdr:col>71</xdr:col>
      <xdr:colOff>177800</xdr:colOff>
      <xdr:row>58</xdr:row>
      <xdr:rowOff>148475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57676"/>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4242</xdr:rowOff>
    </xdr:from>
    <xdr:to>
      <xdr:col>85</xdr:col>
      <xdr:colOff>177800</xdr:colOff>
      <xdr:row>59</xdr:row>
      <xdr:rowOff>105842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90619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100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65634</xdr:rowOff>
    </xdr:from>
    <xdr:to>
      <xdr:col>81</xdr:col>
      <xdr:colOff>101600</xdr:colOff>
      <xdr:row>57</xdr:row>
      <xdr:rowOff>167234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158361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111163</xdr:rowOff>
    </xdr:from>
    <xdr:to>
      <xdr:col>76</xdr:col>
      <xdr:colOff>165100</xdr:colOff>
      <xdr:row>59</xdr:row>
      <xdr:rowOff>41313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5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32440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4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62776</xdr:rowOff>
    </xdr:from>
    <xdr:to>
      <xdr:col>72</xdr:col>
      <xdr:colOff>38100</xdr:colOff>
      <xdr:row>58</xdr:row>
      <xdr:rowOff>164376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100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155503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97675</xdr:rowOff>
    </xdr:from>
    <xdr:to>
      <xdr:col>67</xdr:col>
      <xdr:colOff>101600</xdr:colOff>
      <xdr:row>59</xdr:row>
      <xdr:rowOff>27825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100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18952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1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136728</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098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136728</xdr:rowOff>
    </xdr:from>
    <xdr:to>
      <xdr:col>76</xdr:col>
      <xdr:colOff>114300</xdr:colOff>
      <xdr:row>78</xdr:row>
      <xdr:rowOff>138398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9828"/>
          <a:ext cx="889000" cy="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138398</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1498"/>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85928</xdr:rowOff>
    </xdr:from>
    <xdr:to>
      <xdr:col>76</xdr:col>
      <xdr:colOff>165100</xdr:colOff>
      <xdr:row>79</xdr:row>
      <xdr:rowOff>16078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7205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51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87598</xdr:rowOff>
    </xdr:from>
    <xdr:to>
      <xdr:col>72</xdr:col>
      <xdr:colOff>38100</xdr:colOff>
      <xdr:row>79</xdr:row>
      <xdr:rowOff>17748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8875</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3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13595</xdr:rowOff>
    </xdr:from>
    <xdr:to>
      <xdr:col>85</xdr:col>
      <xdr:colOff>127000</xdr:colOff>
      <xdr:row>97</xdr:row>
      <xdr:rowOff>14999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44245"/>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163523</xdr:rowOff>
    </xdr:from>
    <xdr:to>
      <xdr:col>81</xdr:col>
      <xdr:colOff>50800</xdr:colOff>
      <xdr:row>97</xdr:row>
      <xdr:rowOff>14999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2723"/>
          <a:ext cx="8890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163523</xdr:rowOff>
    </xdr:from>
    <xdr:to>
      <xdr:col>76</xdr:col>
      <xdr:colOff>114300</xdr:colOff>
      <xdr:row>97</xdr:row>
      <xdr:rowOff>59527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2723"/>
          <a:ext cx="889000" cy="6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58367</xdr:rowOff>
    </xdr:from>
    <xdr:to>
      <xdr:col>71</xdr:col>
      <xdr:colOff>177800</xdr:colOff>
      <xdr:row>97</xdr:row>
      <xdr:rowOff>59527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9017"/>
          <a:ext cx="889000" cy="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134245</xdr:rowOff>
    </xdr:from>
    <xdr:to>
      <xdr:col>85</xdr:col>
      <xdr:colOff>177800</xdr:colOff>
      <xdr:row>97</xdr:row>
      <xdr:rowOff>64395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9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112672</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135649</xdr:rowOff>
    </xdr:from>
    <xdr:to>
      <xdr:col>81</xdr:col>
      <xdr:colOff>101600</xdr:colOff>
      <xdr:row>97</xdr:row>
      <xdr:rowOff>65799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56926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112723</xdr:rowOff>
    </xdr:from>
    <xdr:to>
      <xdr:col>76</xdr:col>
      <xdr:colOff>165100</xdr:colOff>
      <xdr:row>97</xdr:row>
      <xdr:rowOff>42873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34000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8727</xdr:rowOff>
    </xdr:from>
    <xdr:to>
      <xdr:col>72</xdr:col>
      <xdr:colOff>38100</xdr:colOff>
      <xdr:row>97</xdr:row>
      <xdr:rowOff>110327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3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101454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7567</xdr:rowOff>
    </xdr:from>
    <xdr:to>
      <xdr:col>67</xdr:col>
      <xdr:colOff>101600</xdr:colOff>
      <xdr:row>97</xdr:row>
      <xdr:rowOff>109167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100294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多くの項目において、類似団体内平均値と比較して低い水準にあるが、労働費については、類似団体内平均値と比較して高い水準にある。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労働費は住民一人当たり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円で類似団体内順位が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位となっており、主な要因として、すいとぴあ江南の管理運営に係る指定管理料によるものである。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総務費、衛生費、教育費は布袋駅東複合公共施設整備（地域交流センター、保健センター、図書館等）の事業費皆減により減少している。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今後も、少子高齢化への対応に伴う民生費の増加が見込まれるため、業務のスリム化や未来に繋がる取捨選択を行い、より効果的かつ効率的な行財政運営の継続に努める。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財政調整基金残高は、令和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年度末時点において</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3,142,868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千円、標準財政規模の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15.46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％となっており、令和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年度末時点から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となり、標準財政規模に占める割合では、実質収支額が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ポイント減少し、実質単年度収支が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令和５年度は、市税収入等が前年度比減収となったことに加え、障害者自立支援給付事業等の扶助費の増加や公共施設整備事業基金への積立等により財政調整基金の取崩額が増加したためである。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今後も、柔軟な発想で工夫をしながら、事業を取捨選択し、スクラップ＆ビルドの取り組みにより、財源を確保した範囲内で事業を進め、健全な行財政運営に努めていく。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すべての会計が継続的に黒字で推移しており、令和５年度は前年度と同程度の推移となっている。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一般会計は実質収支額が減少したことにより前年度と比較して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％となった。</a:t>
          </a: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今後は、さらなる高齢者人口の増加に伴い、社会保障経費の増加が見込まれ、一般会計から介護保険特別会計や後期高齢者医療特別会計への繰出金が増加することが予想される。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また、新学校給食センター整備事業など、投資的経費も増加することが予想されるため、引き続き歳入確保、歳出削減を徹底することにより、さらなる黒字額の確保に努める。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特別会計においては、一般会計からの繰入金に依存せず、保険税や保険料などの見直しや更なる徴収率の向上を図るなど歳入の確保に努め、赤字にならないよう健全な財政運営に努める。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水道事業会計は、基幹管路の更新により多額の経費がかかることから、引き続き黒字額が確保できるよう健全性を確保していく。下水道事業会計については、一般会計からの繰入金に大きく依存している状況にあるため、下水道接続の普及促進、下水道使用料の改定により、適正な下水道事業の経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の増加などにより、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実質公債費比率は増加する見込みであるため、今後も交付税措置のある地方債を有効に活用しながら、健全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減債基金は活用していない。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愛知県江南市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地方債の現在高の減少や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公営企業債等繰入見込額の減少により、将来負担比率は前年同様マイナスとなった。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曽本地区工業用地推進事業などの大型プロジェクト事業や、公共施設の再配置に伴う、施設の統廃合や長寿命化が予定されており、多額の地方債発行に伴う元利償還金や組合等が起こした地方債の元利償還金に対する負担金等の増加が見込まれるため、交付税算入のある地方債を有効に活用しながら、将来負担が過度に上昇しないよう、計画的な行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愛知県江南市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財政調整基金については、多額の経費を要する大型事業を見込み必要な額を確保するため、標準財政規模の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％を基準としつつ、業務のスリム化や未来に繋がる取捨選択を行い、より効果的かつ効率的な行財政運営の継続に努める。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特定目的基金については、公共施設の更新に備え、必要な額を積み立てつつ、今後も基金積み立ての目的を明確にするよう努める。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公共施設整備事業基金　　　：公共施設整備事業の推進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ごみ処理施設建設事業等基金：ごみ処理施設建設事業等の推進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都市基盤整備事業基金　　　：都市基盤整備の振興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：木材利用の普及啓発及びその促進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教育文化振興基金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新図書館建設事業等基金　　：新図書館建設事業等の推進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横田教育文化事業基金　　　：教育文化の振興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ふるさと応援事業基金　　　：ふるさと応援事業の推進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新工業用地整備事業基金　　：曽本地区工業用地整備推進事業の推進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今後の施設更新に備えるために公共施設整備事業基金に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百万円、ごみ処理施設建設事業等基金に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百万円を積み立てたことなどにより、その他特定目的金全体では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公共施設の老朽化による更新などに備え、財政状況を勘案しながら可能な額を公共施設整備事業基金へ計画的に積み立てていく。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令和５年度は、市税収入等が前年度比減収となったことに加え、障害者自立支援給付事業等の扶助費の増加や公共施設整備事業基金への積立等により財政調整基金の取崩額が増加したため、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令和２年度以降、標準財政規模の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％を上回っており、今後の財政需要に備えて現状を維持するとともに、特定目的基金（公共施設整備事業基金等）への積立てを計画する。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減債基金は活用していない。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75" zeroHeight="1" x14ac:dyDescent="0.25"/>
  <cols>
    <col min="1" max="11" width="2.15234375" style="180" customWidth="1"/>
    <col min="12" max="12" width="2.23046875" style="180" customWidth="1"/>
    <col min="13" max="17" width="2.3828125" style="180" customWidth="1"/>
    <col min="18" max="119" width="2.15234375" style="180" customWidth="1"/>
    <col min="120" max="16384" width="0" style="180" hidden="1"/>
  </cols>
  <sheetData>
    <row r="1" spans="1:119" ht="33" customHeight="1" x14ac:dyDescent="0.2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3">
      <c r="B2" s="182" t="s">
        <v>77</v>
      </c>
      <c r="C2" s="182"/>
      <c r="D2" s="183"/>
    </row>
    <row r="3" spans="1:119" ht="18.75" customHeight="1" thickBot="1" x14ac:dyDescent="0.3">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33523160</v>
      </c>
      <c r="BO4" s="449"/>
      <c r="BP4" s="449"/>
      <c r="BQ4" s="449"/>
      <c r="BR4" s="449"/>
      <c r="BS4" s="449"/>
      <c r="BT4" s="449"/>
      <c r="BU4" s="450"/>
      <c r="BV4" s="448">
        <v>37740769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6</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32371306</v>
      </c>
      <c r="BO5" s="420"/>
      <c r="BP5" s="420"/>
      <c r="BQ5" s="420"/>
      <c r="BR5" s="420"/>
      <c r="BS5" s="420"/>
      <c r="BT5" s="420"/>
      <c r="BU5" s="421"/>
      <c r="BV5" s="419">
        <v>36201965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85.3</v>
      </c>
      <c r="DC5" s="417"/>
      <c r="DD5" s="417"/>
      <c r="DE5" s="417"/>
      <c r="DF5" s="417"/>
      <c r="DG5" s="417"/>
      <c r="DH5" s="417"/>
      <c r="DI5" s="418"/>
    </row>
    <row r="6" spans="1:119" ht="18.75" customHeight="1" x14ac:dyDescent="0.2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1151854</v>
      </c>
      <c r="BO6" s="420"/>
      <c r="BP6" s="420"/>
      <c r="BQ6" s="420"/>
      <c r="BR6" s="420"/>
      <c r="BS6" s="420"/>
      <c r="BT6" s="420"/>
      <c r="BU6" s="421"/>
      <c r="BV6" s="419">
        <v>1538804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94.7</v>
      </c>
      <c r="CU6" s="563"/>
      <c r="CV6" s="563"/>
      <c r="CW6" s="563"/>
      <c r="CX6" s="563"/>
      <c r="CY6" s="563"/>
      <c r="CZ6" s="563"/>
      <c r="DA6" s="564"/>
      <c r="DB6" s="562">
        <v>87.4</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111678</v>
      </c>
      <c r="BO7" s="420"/>
      <c r="BP7" s="420"/>
      <c r="BQ7" s="420"/>
      <c r="BR7" s="420"/>
      <c r="BS7" s="420"/>
      <c r="BT7" s="420"/>
      <c r="BU7" s="421"/>
      <c r="BV7" s="419">
        <v>352813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20327354</v>
      </c>
      <c r="CU7" s="420"/>
      <c r="CV7" s="420"/>
      <c r="CW7" s="420"/>
      <c r="CX7" s="420"/>
      <c r="CY7" s="420"/>
      <c r="CZ7" s="420"/>
      <c r="DA7" s="421"/>
      <c r="DB7" s="419">
        <v>19881579</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1040176</v>
      </c>
      <c r="BO8" s="420"/>
      <c r="BP8" s="420"/>
      <c r="BQ8" s="420"/>
      <c r="BR8" s="420"/>
      <c r="BS8" s="420"/>
      <c r="BT8" s="420"/>
      <c r="BU8" s="421"/>
      <c r="BV8" s="419">
        <v>1185991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0.77</v>
      </c>
      <c r="DC8" s="523"/>
      <c r="DD8" s="523"/>
      <c r="DE8" s="523"/>
      <c r="DF8" s="523"/>
      <c r="DG8" s="523"/>
      <c r="DH8" s="523"/>
      <c r="DI8" s="524"/>
    </row>
    <row r="9" spans="1:119" ht="18.75" customHeight="1" thickBot="1" x14ac:dyDescent="0.3">
      <c r="A9" s="181"/>
      <c r="B9" s="551" t="s">
        <v>106</v>
      </c>
      <c r="C9" s="552"/>
      <c r="D9" s="552"/>
      <c r="E9" s="552"/>
      <c r="F9" s="552"/>
      <c r="G9" s="552"/>
      <c r="H9" s="552"/>
      <c r="I9" s="552"/>
      <c r="J9" s="552"/>
      <c r="K9" s="470"/>
      <c r="L9" s="553" t="s">
        <v>107</v>
      </c>
      <c r="M9" s="554"/>
      <c r="N9" s="554"/>
      <c r="O9" s="554"/>
      <c r="P9" s="554"/>
      <c r="Q9" s="555"/>
      <c r="R9" s="556">
        <v>98255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-145815</v>
      </c>
      <c r="BO9" s="420"/>
      <c r="BP9" s="420"/>
      <c r="BQ9" s="420"/>
      <c r="BR9" s="420"/>
      <c r="BS9" s="420"/>
      <c r="BT9" s="420"/>
      <c r="BU9" s="421"/>
      <c r="BV9" s="419">
        <v>-615123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10.199999999999999</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113</v>
      </c>
      <c r="M10" s="376"/>
      <c r="N10" s="376"/>
      <c r="O10" s="376"/>
      <c r="P10" s="376"/>
      <c r="Q10" s="377"/>
      <c r="R10" s="372">
        <v>98359</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594546</v>
      </c>
      <c r="BO10" s="420"/>
      <c r="BP10" s="420"/>
      <c r="BQ10" s="420"/>
      <c r="BR10" s="420"/>
      <c r="BS10" s="420"/>
      <c r="BT10" s="420"/>
      <c r="BU10" s="421"/>
      <c r="BV10" s="419">
        <v>901582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5">
      <c r="A12" s="181"/>
      <c r="B12" s="525" t="s">
        <v>123</v>
      </c>
      <c r="C12" s="526"/>
      <c r="D12" s="526"/>
      <c r="E12" s="526"/>
      <c r="F12" s="526"/>
      <c r="G12" s="526"/>
      <c r="H12" s="526"/>
      <c r="I12" s="526"/>
      <c r="J12" s="526"/>
      <c r="K12" s="527"/>
      <c r="L12" s="534" t="s">
        <v>124</v>
      </c>
      <c r="M12" s="535"/>
      <c r="N12" s="535"/>
      <c r="O12" s="535"/>
      <c r="P12" s="535"/>
      <c r="Q12" s="536"/>
      <c r="R12" s="537">
        <v>98729</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801088</v>
      </c>
      <c r="BO12" s="420"/>
      <c r="BP12" s="420"/>
      <c r="BQ12" s="420"/>
      <c r="BR12" s="420"/>
      <c r="BS12" s="420"/>
      <c r="BT12" s="420"/>
      <c r="BU12" s="421"/>
      <c r="BV12" s="419">
        <v>175506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130</v>
      </c>
      <c r="N13" s="504"/>
      <c r="O13" s="504"/>
      <c r="P13" s="504"/>
      <c r="Q13" s="505"/>
      <c r="R13" s="506">
        <v>96348</v>
      </c>
      <c r="S13" s="507"/>
      <c r="T13" s="507"/>
      <c r="U13" s="507"/>
      <c r="V13" s="508"/>
      <c r="W13" s="509" t="s">
        <v>131</v>
      </c>
      <c r="X13" s="405"/>
      <c r="Y13" s="405"/>
      <c r="Z13" s="405"/>
      <c r="AA13" s="405"/>
      <c r="AB13" s="406"/>
      <c r="AC13" s="372">
        <v>375</v>
      </c>
      <c r="AD13" s="373"/>
      <c r="AE13" s="373"/>
      <c r="AF13" s="373"/>
      <c r="AG13" s="374"/>
      <c r="AH13" s="372">
        <v>451</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-352357</v>
      </c>
      <c r="BO13" s="420"/>
      <c r="BP13" s="420"/>
      <c r="BQ13" s="420"/>
      <c r="BR13" s="420"/>
      <c r="BS13" s="420"/>
      <c r="BT13" s="420"/>
      <c r="BU13" s="421"/>
      <c r="BV13" s="419">
        <v>110953</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3.2</v>
      </c>
      <c r="CU13" s="417"/>
      <c r="CV13" s="417"/>
      <c r="CW13" s="417"/>
      <c r="CX13" s="417"/>
      <c r="CY13" s="417"/>
      <c r="CZ13" s="417"/>
      <c r="DA13" s="418"/>
      <c r="DB13" s="416">
        <v>3.1</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135</v>
      </c>
      <c r="M14" s="546"/>
      <c r="N14" s="546"/>
      <c r="O14" s="546"/>
      <c r="P14" s="546"/>
      <c r="Q14" s="547"/>
      <c r="R14" s="506">
        <v>99039</v>
      </c>
      <c r="S14" s="507"/>
      <c r="T14" s="507"/>
      <c r="U14" s="507"/>
      <c r="V14" s="508"/>
      <c r="W14" s="510"/>
      <c r="X14" s="408"/>
      <c r="Y14" s="408"/>
      <c r="Z14" s="408"/>
      <c r="AA14" s="408"/>
      <c r="AB14" s="409"/>
      <c r="AC14" s="499">
        <v>0.8</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130</v>
      </c>
      <c r="N15" s="504"/>
      <c r="O15" s="504"/>
      <c r="P15" s="504"/>
      <c r="Q15" s="505"/>
      <c r="R15" s="506">
        <v>96912</v>
      </c>
      <c r="S15" s="507"/>
      <c r="T15" s="507"/>
      <c r="U15" s="507"/>
      <c r="V15" s="508"/>
      <c r="W15" s="509" t="s">
        <v>137</v>
      </c>
      <c r="X15" s="405"/>
      <c r="Y15" s="405"/>
      <c r="Z15" s="405"/>
      <c r="AA15" s="405"/>
      <c r="AB15" s="406"/>
      <c r="AC15" s="372">
        <v>14783</v>
      </c>
      <c r="AD15" s="373"/>
      <c r="AE15" s="373"/>
      <c r="AF15" s="373"/>
      <c r="AG15" s="374"/>
      <c r="AH15" s="372">
        <v>15230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12760116</v>
      </c>
      <c r="BO15" s="449"/>
      <c r="BP15" s="449"/>
      <c r="BQ15" s="449"/>
      <c r="BR15" s="449"/>
      <c r="BS15" s="449"/>
      <c r="BT15" s="449"/>
      <c r="BU15" s="450"/>
      <c r="BV15" s="448">
        <v>11989726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32.5</v>
      </c>
      <c r="AD16" s="500"/>
      <c r="AE16" s="500"/>
      <c r="AF16" s="500"/>
      <c r="AG16" s="501"/>
      <c r="AH16" s="499">
        <v>33.5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16731104</v>
      </c>
      <c r="BO16" s="420"/>
      <c r="BP16" s="420"/>
      <c r="BQ16" s="420"/>
      <c r="BR16" s="420"/>
      <c r="BS16" s="420"/>
      <c r="BT16" s="420"/>
      <c r="BU16" s="421"/>
      <c r="BV16" s="419">
        <v>16145092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30365</v>
      </c>
      <c r="AD17" s="373"/>
      <c r="AE17" s="373"/>
      <c r="AF17" s="373"/>
      <c r="AG17" s="374"/>
      <c r="AH17" s="372">
        <v>29793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16164056</v>
      </c>
      <c r="BO17" s="420"/>
      <c r="BP17" s="420"/>
      <c r="BQ17" s="420"/>
      <c r="BR17" s="420"/>
      <c r="BS17" s="420"/>
      <c r="BT17" s="420"/>
      <c r="BU17" s="421"/>
      <c r="BV17" s="419">
        <v>15124267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147</v>
      </c>
      <c r="C18" s="470"/>
      <c r="D18" s="470"/>
      <c r="E18" s="471"/>
      <c r="F18" s="471"/>
      <c r="G18" s="471"/>
      <c r="H18" s="471"/>
      <c r="I18" s="471"/>
      <c r="J18" s="471"/>
      <c r="K18" s="471"/>
      <c r="L18" s="472">
        <v>30.2</v>
      </c>
      <c r="M18" s="472"/>
      <c r="N18" s="472"/>
      <c r="O18" s="472"/>
      <c r="P18" s="472"/>
      <c r="Q18" s="472"/>
      <c r="R18" s="473"/>
      <c r="S18" s="473"/>
      <c r="T18" s="473"/>
      <c r="U18" s="473"/>
      <c r="V18" s="474"/>
      <c r="W18" s="490"/>
      <c r="X18" s="491"/>
      <c r="Y18" s="491"/>
      <c r="Z18" s="491"/>
      <c r="AA18" s="491"/>
      <c r="AB18" s="515"/>
      <c r="AC18" s="389">
        <v>66.7</v>
      </c>
      <c r="AD18" s="390"/>
      <c r="AE18" s="390"/>
      <c r="AF18" s="390"/>
      <c r="AG18" s="475"/>
      <c r="AH18" s="389">
        <v>65.5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18933278</v>
      </c>
      <c r="BO18" s="420"/>
      <c r="BP18" s="420"/>
      <c r="BQ18" s="420"/>
      <c r="BR18" s="420"/>
      <c r="BS18" s="420"/>
      <c r="BT18" s="420"/>
      <c r="BU18" s="421"/>
      <c r="BV18" s="419">
        <v>17893972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149</v>
      </c>
      <c r="C19" s="470"/>
      <c r="D19" s="470"/>
      <c r="E19" s="471"/>
      <c r="F19" s="471"/>
      <c r="G19" s="471"/>
      <c r="H19" s="471"/>
      <c r="I19" s="471"/>
      <c r="J19" s="471"/>
      <c r="K19" s="471"/>
      <c r="L19" s="479">
        <v>3253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24705213</v>
      </c>
      <c r="BO19" s="420"/>
      <c r="BP19" s="420"/>
      <c r="BQ19" s="420"/>
      <c r="BR19" s="420"/>
      <c r="BS19" s="420"/>
      <c r="BT19" s="420"/>
      <c r="BU19" s="421"/>
      <c r="BV19" s="419">
        <v>25298503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151</v>
      </c>
      <c r="C20" s="470"/>
      <c r="D20" s="470"/>
      <c r="E20" s="471"/>
      <c r="F20" s="471"/>
      <c r="G20" s="471"/>
      <c r="H20" s="471"/>
      <c r="I20" s="471"/>
      <c r="J20" s="471"/>
      <c r="K20" s="471"/>
      <c r="L20" s="479">
        <v>38697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23590619</v>
      </c>
      <c r="BO22" s="449"/>
      <c r="BP22" s="449"/>
      <c r="BQ22" s="449"/>
      <c r="BR22" s="449"/>
      <c r="BS22" s="449"/>
      <c r="BT22" s="449"/>
      <c r="BU22" s="450"/>
      <c r="BV22" s="448">
        <v>25589163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18670799</v>
      </c>
      <c r="BO23" s="420"/>
      <c r="BP23" s="420"/>
      <c r="BQ23" s="420"/>
      <c r="BR23" s="420"/>
      <c r="BS23" s="420"/>
      <c r="BT23" s="420"/>
      <c r="BU23" s="421"/>
      <c r="BV23" s="419">
        <v>20402152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161</v>
      </c>
      <c r="F24" s="376"/>
      <c r="G24" s="376"/>
      <c r="H24" s="376"/>
      <c r="I24" s="376"/>
      <c r="J24" s="376"/>
      <c r="K24" s="377"/>
      <c r="L24" s="372">
        <v>1</v>
      </c>
      <c r="M24" s="373"/>
      <c r="N24" s="373"/>
      <c r="O24" s="373"/>
      <c r="P24" s="374"/>
      <c r="Q24" s="372">
        <v>9610</v>
      </c>
      <c r="R24" s="373"/>
      <c r="S24" s="373"/>
      <c r="T24" s="373"/>
      <c r="U24" s="373"/>
      <c r="V24" s="374"/>
      <c r="W24" s="462"/>
      <c r="X24" s="399"/>
      <c r="Y24" s="400"/>
      <c r="Z24" s="375" t="s">
        <v>162</v>
      </c>
      <c r="AA24" s="376"/>
      <c r="AB24" s="376"/>
      <c r="AC24" s="376"/>
      <c r="AD24" s="376"/>
      <c r="AE24" s="376"/>
      <c r="AF24" s="376"/>
      <c r="AG24" s="377"/>
      <c r="AH24" s="372">
        <v>611</v>
      </c>
      <c r="AI24" s="373"/>
      <c r="AJ24" s="373"/>
      <c r="AK24" s="373"/>
      <c r="AL24" s="374"/>
      <c r="AM24" s="372">
        <v>1778010</v>
      </c>
      <c r="AN24" s="373"/>
      <c r="AO24" s="373"/>
      <c r="AP24" s="373"/>
      <c r="AQ24" s="373"/>
      <c r="AR24" s="374"/>
      <c r="AS24" s="372">
        <v>2910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9529015</v>
      </c>
      <c r="BO24" s="420"/>
      <c r="BP24" s="420"/>
      <c r="BQ24" s="420"/>
      <c r="BR24" s="420"/>
      <c r="BS24" s="420"/>
      <c r="BT24" s="420"/>
      <c r="BU24" s="421"/>
      <c r="BV24" s="419">
        <v>10291333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164</v>
      </c>
      <c r="F25" s="376"/>
      <c r="G25" s="376"/>
      <c r="H25" s="376"/>
      <c r="I25" s="376"/>
      <c r="J25" s="376"/>
      <c r="K25" s="377"/>
      <c r="L25" s="372">
        <v>1</v>
      </c>
      <c r="M25" s="373"/>
      <c r="N25" s="373"/>
      <c r="O25" s="373"/>
      <c r="P25" s="374"/>
      <c r="Q25" s="372">
        <v>8160</v>
      </c>
      <c r="R25" s="373"/>
      <c r="S25" s="373"/>
      <c r="T25" s="373"/>
      <c r="U25" s="373"/>
      <c r="V25" s="374"/>
      <c r="W25" s="462"/>
      <c r="X25" s="399"/>
      <c r="Y25" s="400"/>
      <c r="Z25" s="375" t="s">
        <v>165</v>
      </c>
      <c r="AA25" s="376"/>
      <c r="AB25" s="376"/>
      <c r="AC25" s="376"/>
      <c r="AD25" s="376"/>
      <c r="AE25" s="376"/>
      <c r="AF25" s="376"/>
      <c r="AG25" s="377"/>
      <c r="AH25" s="372">
        <v>105</v>
      </c>
      <c r="AI25" s="373"/>
      <c r="AJ25" s="373"/>
      <c r="AK25" s="373"/>
      <c r="AL25" s="374"/>
      <c r="AM25" s="372">
        <v>318990</v>
      </c>
      <c r="AN25" s="373"/>
      <c r="AO25" s="373"/>
      <c r="AP25" s="373"/>
      <c r="AQ25" s="373"/>
      <c r="AR25" s="374"/>
      <c r="AS25" s="372">
        <v>3038</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16452485</v>
      </c>
      <c r="BO25" s="449"/>
      <c r="BP25" s="449"/>
      <c r="BQ25" s="449"/>
      <c r="BR25" s="449"/>
      <c r="BS25" s="449"/>
      <c r="BT25" s="449"/>
      <c r="BU25" s="450"/>
      <c r="BV25" s="448">
        <v>4538341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167</v>
      </c>
      <c r="F26" s="376"/>
      <c r="G26" s="376"/>
      <c r="H26" s="376"/>
      <c r="I26" s="376"/>
      <c r="J26" s="376"/>
      <c r="K26" s="377"/>
      <c r="L26" s="372">
        <v>1</v>
      </c>
      <c r="M26" s="373"/>
      <c r="N26" s="373"/>
      <c r="O26" s="373"/>
      <c r="P26" s="374"/>
      <c r="Q26" s="372">
        <v>7270</v>
      </c>
      <c r="R26" s="373"/>
      <c r="S26" s="373"/>
      <c r="T26" s="373"/>
      <c r="U26" s="373"/>
      <c r="V26" s="374"/>
      <c r="W26" s="462"/>
      <c r="X26" s="399"/>
      <c r="Y26" s="400"/>
      <c r="Z26" s="375" t="s">
        <v>168</v>
      </c>
      <c r="AA26" s="430"/>
      <c r="AB26" s="430"/>
      <c r="AC26" s="430"/>
      <c r="AD26" s="430"/>
      <c r="AE26" s="430"/>
      <c r="AF26" s="430"/>
      <c r="AG26" s="431"/>
      <c r="AH26" s="372">
        <v>20</v>
      </c>
      <c r="AI26" s="373"/>
      <c r="AJ26" s="373"/>
      <c r="AK26" s="373"/>
      <c r="AL26" s="374"/>
      <c r="AM26" s="372">
        <v>65320</v>
      </c>
      <c r="AN26" s="373"/>
      <c r="AO26" s="373"/>
      <c r="AP26" s="373"/>
      <c r="AQ26" s="373"/>
      <c r="AR26" s="374"/>
      <c r="AS26" s="372">
        <v>3266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170</v>
      </c>
      <c r="F27" s="376"/>
      <c r="G27" s="376"/>
      <c r="H27" s="376"/>
      <c r="I27" s="376"/>
      <c r="J27" s="376"/>
      <c r="K27" s="377"/>
      <c r="L27" s="372">
        <v>1</v>
      </c>
      <c r="M27" s="373"/>
      <c r="N27" s="373"/>
      <c r="O27" s="373"/>
      <c r="P27" s="374"/>
      <c r="Q27" s="372">
        <v>5320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460296</v>
      </c>
      <c r="BO27" s="454"/>
      <c r="BP27" s="454"/>
      <c r="BQ27" s="454"/>
      <c r="BR27" s="454"/>
      <c r="BS27" s="454"/>
      <c r="BT27" s="454"/>
      <c r="BU27" s="455"/>
      <c r="BV27" s="453">
        <v>460296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173</v>
      </c>
      <c r="F28" s="376"/>
      <c r="G28" s="376"/>
      <c r="H28" s="376"/>
      <c r="I28" s="376"/>
      <c r="J28" s="376"/>
      <c r="K28" s="377"/>
      <c r="L28" s="372">
        <v>1</v>
      </c>
      <c r="M28" s="373"/>
      <c r="N28" s="373"/>
      <c r="O28" s="373"/>
      <c r="P28" s="374"/>
      <c r="Q28" s="372">
        <v>4850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3142868</v>
      </c>
      <c r="BO28" s="449"/>
      <c r="BP28" s="449"/>
      <c r="BQ28" s="449"/>
      <c r="BR28" s="449"/>
      <c r="BS28" s="449"/>
      <c r="BT28" s="449"/>
      <c r="BU28" s="450"/>
      <c r="BV28" s="448">
        <v>3349410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176</v>
      </c>
      <c r="F29" s="376"/>
      <c r="G29" s="376"/>
      <c r="H29" s="376"/>
      <c r="I29" s="376"/>
      <c r="J29" s="376"/>
      <c r="K29" s="377"/>
      <c r="L29" s="372">
        <v>18</v>
      </c>
      <c r="M29" s="373"/>
      <c r="N29" s="373"/>
      <c r="O29" s="373"/>
      <c r="P29" s="374"/>
      <c r="Q29" s="372">
        <v>4500</v>
      </c>
      <c r="R29" s="373"/>
      <c r="S29" s="373"/>
      <c r="T29" s="373"/>
      <c r="U29" s="373"/>
      <c r="V29" s="374"/>
      <c r="W29" s="463"/>
      <c r="X29" s="464"/>
      <c r="Y29" s="465"/>
      <c r="Z29" s="375" t="s">
        <v>177</v>
      </c>
      <c r="AA29" s="376"/>
      <c r="AB29" s="376"/>
      <c r="AC29" s="376"/>
      <c r="AD29" s="376"/>
      <c r="AE29" s="376"/>
      <c r="AF29" s="376"/>
      <c r="AG29" s="377"/>
      <c r="AH29" s="372">
        <v>611</v>
      </c>
      <c r="AI29" s="373"/>
      <c r="AJ29" s="373"/>
      <c r="AK29" s="373"/>
      <c r="AL29" s="374"/>
      <c r="AM29" s="372">
        <v>1778010</v>
      </c>
      <c r="AN29" s="373"/>
      <c r="AO29" s="373"/>
      <c r="AP29" s="373"/>
      <c r="AQ29" s="373"/>
      <c r="AR29" s="374"/>
      <c r="AS29" s="372">
        <v>2910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4400606</v>
      </c>
      <c r="BO30" s="454"/>
      <c r="BP30" s="454"/>
      <c r="BQ30" s="454"/>
      <c r="BR30" s="454"/>
      <c r="BS30" s="454"/>
      <c r="BT30" s="454"/>
      <c r="BU30" s="455"/>
      <c r="BV30" s="453">
        <v>3708920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愛知県後期高齢者医療広域連合（一般会計）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江南市土地開発公社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5">
      <c r="A35" s="181"/>
      <c r="B35" s="205"/>
      <c r="C35" s="367">
        <f>IF(E35="","",C34+1)</f>
        <v>2</v>
      </c>
      <c r="D35" s="367"/>
      <c r="E35" s="368" t="str">
        <f>IF('各会計、関係団体の財政状況及び健全化判断比率'!B8="","",'各会計、関係団体の財政状況及び健全化判断比率'!B8)</f>
        <v>尾張都市計画事業江南布袋南部土地区画整理事業特別会計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愛知県後期高齢者医療広域連合（後期高齢者医療特別会計）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江南丹羽環境管理組合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愛北広域事務組合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尾張北部環境組合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CbfSrRbNg4meqJ2jnU/VnMtpq+ZqiJ7aZNuT4H6y55iDVtdKbAwakpNxcEnQ631dnm+yWrdIBoPtQlld3kx7YA==" saltValue="Pn5Sra3ZFeSrn8H8EcMw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61328125" style="214" customWidth="1"/>
    <col min="2" max="2" width="2.3828125" style="214" customWidth="1"/>
    <col min="3" max="16" width="2.61328125" style="214" customWidth="1"/>
    <col min="17" max="17" width="2.3828125" style="214" customWidth="1"/>
    <col min="18" max="95" width="1.61328125" style="214" customWidth="1"/>
    <col min="96" max="133" width="1.61328125" style="226" customWidth="1"/>
    <col min="134" max="143" width="1.613281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5">
      <c r="B5" s="679" t="s">
        <v>215</v>
      </c>
      <c r="C5" s="680"/>
      <c r="D5" s="680"/>
      <c r="E5" s="680"/>
      <c r="F5" s="680"/>
      <c r="G5" s="680"/>
      <c r="H5" s="680"/>
      <c r="I5" s="680"/>
      <c r="J5" s="680"/>
      <c r="K5" s="680"/>
      <c r="L5" s="680"/>
      <c r="M5" s="680"/>
      <c r="N5" s="680"/>
      <c r="O5" s="680"/>
      <c r="P5" s="680"/>
      <c r="Q5" s="681"/>
      <c r="R5" s="676">
        <v>13359135</v>
      </c>
      <c r="S5" s="677"/>
      <c r="T5" s="677"/>
      <c r="U5" s="677"/>
      <c r="V5" s="677"/>
      <c r="W5" s="677"/>
      <c r="X5" s="677"/>
      <c r="Y5" s="702"/>
      <c r="Z5" s="715">
        <v>39.9</v>
      </c>
      <c r="AA5" s="715"/>
      <c r="AB5" s="715"/>
      <c r="AC5" s="715"/>
      <c r="AD5" s="716">
        <v>12732356</v>
      </c>
      <c r="AE5" s="716"/>
      <c r="AF5" s="716"/>
      <c r="AG5" s="716"/>
      <c r="AH5" s="716"/>
      <c r="AI5" s="716"/>
      <c r="AJ5" s="716"/>
      <c r="AK5" s="716"/>
      <c r="AL5" s="703">
        <v>63.7</v>
      </c>
      <c r="AM5" s="685"/>
      <c r="AN5" s="685"/>
      <c r="AO5" s="704"/>
      <c r="AP5" s="679" t="s">
        <v>216</v>
      </c>
      <c r="AQ5" s="680"/>
      <c r="AR5" s="680"/>
      <c r="AS5" s="680"/>
      <c r="AT5" s="680"/>
      <c r="AU5" s="680"/>
      <c r="AV5" s="680"/>
      <c r="AW5" s="680"/>
      <c r="AX5" s="680"/>
      <c r="AY5" s="680"/>
      <c r="AZ5" s="680"/>
      <c r="BA5" s="680"/>
      <c r="BB5" s="680"/>
      <c r="BC5" s="680"/>
      <c r="BD5" s="680"/>
      <c r="BE5" s="680"/>
      <c r="BF5" s="681"/>
      <c r="BG5" s="621">
        <v>12732356</v>
      </c>
      <c r="BH5" s="622"/>
      <c r="BI5" s="622"/>
      <c r="BJ5" s="622"/>
      <c r="BK5" s="622"/>
      <c r="BL5" s="622"/>
      <c r="BM5" s="622"/>
      <c r="BN5" s="623"/>
      <c r="BO5" s="659">
        <v>95.3</v>
      </c>
      <c r="BP5" s="659"/>
      <c r="BQ5" s="659"/>
      <c r="BR5" s="659"/>
      <c r="BS5" s="660">
        <v>73419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5">
      <c r="B6" s="618" t="s">
        <v>220</v>
      </c>
      <c r="C6" s="619"/>
      <c r="D6" s="619"/>
      <c r="E6" s="619"/>
      <c r="F6" s="619"/>
      <c r="G6" s="619"/>
      <c r="H6" s="619"/>
      <c r="I6" s="619"/>
      <c r="J6" s="619"/>
      <c r="K6" s="619"/>
      <c r="L6" s="619"/>
      <c r="M6" s="619"/>
      <c r="N6" s="619"/>
      <c r="O6" s="619"/>
      <c r="P6" s="619"/>
      <c r="Q6" s="620"/>
      <c r="R6" s="621">
        <v>260018</v>
      </c>
      <c r="S6" s="622"/>
      <c r="T6" s="622"/>
      <c r="U6" s="622"/>
      <c r="V6" s="622"/>
      <c r="W6" s="622"/>
      <c r="X6" s="622"/>
      <c r="Y6" s="623"/>
      <c r="Z6" s="659">
        <v>0.8</v>
      </c>
      <c r="AA6" s="659"/>
      <c r="AB6" s="659"/>
      <c r="AC6" s="659"/>
      <c r="AD6" s="660">
        <v>260018</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12732356</v>
      </c>
      <c r="BH6" s="622"/>
      <c r="BI6" s="622"/>
      <c r="BJ6" s="622"/>
      <c r="BK6" s="622"/>
      <c r="BL6" s="622"/>
      <c r="BM6" s="622"/>
      <c r="BN6" s="623"/>
      <c r="BO6" s="659">
        <v>95.3</v>
      </c>
      <c r="BP6" s="659"/>
      <c r="BQ6" s="659"/>
      <c r="BR6" s="659"/>
      <c r="BS6" s="660">
        <v>73419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243848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243848</v>
      </c>
      <c r="DR6" s="622"/>
      <c r="DS6" s="622"/>
      <c r="DT6" s="622"/>
      <c r="DU6" s="622"/>
      <c r="DV6" s="622"/>
      <c r="DW6" s="622"/>
      <c r="DX6" s="622"/>
      <c r="DY6" s="622"/>
      <c r="DZ6" s="622"/>
      <c r="EA6" s="622"/>
      <c r="EB6" s="622"/>
      <c r="EC6" s="658"/>
    </row>
    <row r="7" spans="2:143" ht="11.25" customHeight="1" x14ac:dyDescent="0.25">
      <c r="B7" s="618" t="s">
        <v>223</v>
      </c>
      <c r="C7" s="619"/>
      <c r="D7" s="619"/>
      <c r="E7" s="619"/>
      <c r="F7" s="619"/>
      <c r="G7" s="619"/>
      <c r="H7" s="619"/>
      <c r="I7" s="619"/>
      <c r="J7" s="619"/>
      <c r="K7" s="619"/>
      <c r="L7" s="619"/>
      <c r="M7" s="619"/>
      <c r="N7" s="619"/>
      <c r="O7" s="619"/>
      <c r="P7" s="619"/>
      <c r="Q7" s="620"/>
      <c r="R7" s="621">
        <v>6273</v>
      </c>
      <c r="S7" s="622"/>
      <c r="T7" s="622"/>
      <c r="U7" s="622"/>
      <c r="V7" s="622"/>
      <c r="W7" s="622"/>
      <c r="X7" s="622"/>
      <c r="Y7" s="623"/>
      <c r="Z7" s="659">
        <v>0</v>
      </c>
      <c r="AA7" s="659"/>
      <c r="AB7" s="659"/>
      <c r="AC7" s="659"/>
      <c r="AD7" s="660">
        <v>6273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6445483</v>
      </c>
      <c r="BH7" s="622"/>
      <c r="BI7" s="622"/>
      <c r="BJ7" s="622"/>
      <c r="BK7" s="622"/>
      <c r="BL7" s="622"/>
      <c r="BM7" s="622"/>
      <c r="BN7" s="623"/>
      <c r="BO7" s="659">
        <v>48.2</v>
      </c>
      <c r="BP7" s="659"/>
      <c r="BQ7" s="659"/>
      <c r="BR7" s="659"/>
      <c r="BS7" s="660">
        <v>73419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3688994</v>
      </c>
      <c r="CS7" s="622"/>
      <c r="CT7" s="622"/>
      <c r="CU7" s="622"/>
      <c r="CV7" s="622"/>
      <c r="CW7" s="622"/>
      <c r="CX7" s="622"/>
      <c r="CY7" s="623"/>
      <c r="CZ7" s="659">
        <v>11.4</v>
      </c>
      <c r="DA7" s="659"/>
      <c r="DB7" s="659"/>
      <c r="DC7" s="659"/>
      <c r="DD7" s="627">
        <v>54701</v>
      </c>
      <c r="DE7" s="622"/>
      <c r="DF7" s="622"/>
      <c r="DG7" s="622"/>
      <c r="DH7" s="622"/>
      <c r="DI7" s="622"/>
      <c r="DJ7" s="622"/>
      <c r="DK7" s="622"/>
      <c r="DL7" s="622"/>
      <c r="DM7" s="622"/>
      <c r="DN7" s="622"/>
      <c r="DO7" s="622"/>
      <c r="DP7" s="623"/>
      <c r="DQ7" s="627">
        <v>3285121</v>
      </c>
      <c r="DR7" s="622"/>
      <c r="DS7" s="622"/>
      <c r="DT7" s="622"/>
      <c r="DU7" s="622"/>
      <c r="DV7" s="622"/>
      <c r="DW7" s="622"/>
      <c r="DX7" s="622"/>
      <c r="DY7" s="622"/>
      <c r="DZ7" s="622"/>
      <c r="EA7" s="622"/>
      <c r="EB7" s="622"/>
      <c r="EC7" s="658"/>
    </row>
    <row r="8" spans="2:143" ht="11.25" customHeight="1" x14ac:dyDescent="0.25">
      <c r="B8" s="618" t="s">
        <v>226</v>
      </c>
      <c r="C8" s="619"/>
      <c r="D8" s="619"/>
      <c r="E8" s="619"/>
      <c r="F8" s="619"/>
      <c r="G8" s="619"/>
      <c r="H8" s="619"/>
      <c r="I8" s="619"/>
      <c r="J8" s="619"/>
      <c r="K8" s="619"/>
      <c r="L8" s="619"/>
      <c r="M8" s="619"/>
      <c r="N8" s="619"/>
      <c r="O8" s="619"/>
      <c r="P8" s="619"/>
      <c r="Q8" s="620"/>
      <c r="R8" s="621">
        <v>130349</v>
      </c>
      <c r="S8" s="622"/>
      <c r="T8" s="622"/>
      <c r="U8" s="622"/>
      <c r="V8" s="622"/>
      <c r="W8" s="622"/>
      <c r="X8" s="622"/>
      <c r="Y8" s="623"/>
      <c r="Z8" s="659">
        <v>0.4</v>
      </c>
      <c r="AA8" s="659"/>
      <c r="AB8" s="659"/>
      <c r="AC8" s="659"/>
      <c r="AD8" s="660">
        <v>130349</v>
      </c>
      <c r="AE8" s="660"/>
      <c r="AF8" s="660"/>
      <c r="AG8" s="660"/>
      <c r="AH8" s="660"/>
      <c r="AI8" s="660"/>
      <c r="AJ8" s="660"/>
      <c r="AK8" s="660"/>
      <c r="AL8" s="624">
        <v>0.7</v>
      </c>
      <c r="AM8" s="625"/>
      <c r="AN8" s="625"/>
      <c r="AO8" s="661"/>
      <c r="AP8" s="618" t="s">
        <v>227</v>
      </c>
      <c r="AQ8" s="619"/>
      <c r="AR8" s="619"/>
      <c r="AS8" s="619"/>
      <c r="AT8" s="619"/>
      <c r="AU8" s="619"/>
      <c r="AV8" s="619"/>
      <c r="AW8" s="619"/>
      <c r="AX8" s="619"/>
      <c r="AY8" s="619"/>
      <c r="AZ8" s="619"/>
      <c r="BA8" s="619"/>
      <c r="BB8" s="619"/>
      <c r="BC8" s="619"/>
      <c r="BD8" s="619"/>
      <c r="BE8" s="619"/>
      <c r="BF8" s="620"/>
      <c r="BG8" s="621">
        <v>184145</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15123640</v>
      </c>
      <c r="CS8" s="622"/>
      <c r="CT8" s="622"/>
      <c r="CU8" s="622"/>
      <c r="CV8" s="622"/>
      <c r="CW8" s="622"/>
      <c r="CX8" s="622"/>
      <c r="CY8" s="623"/>
      <c r="CZ8" s="659">
        <v>46.7</v>
      </c>
      <c r="DA8" s="659"/>
      <c r="DB8" s="659"/>
      <c r="DC8" s="659"/>
      <c r="DD8" s="627">
        <v>156451</v>
      </c>
      <c r="DE8" s="622"/>
      <c r="DF8" s="622"/>
      <c r="DG8" s="622"/>
      <c r="DH8" s="622"/>
      <c r="DI8" s="622"/>
      <c r="DJ8" s="622"/>
      <c r="DK8" s="622"/>
      <c r="DL8" s="622"/>
      <c r="DM8" s="622"/>
      <c r="DN8" s="622"/>
      <c r="DO8" s="622"/>
      <c r="DP8" s="623"/>
      <c r="DQ8" s="627">
        <v>9007789</v>
      </c>
      <c r="DR8" s="622"/>
      <c r="DS8" s="622"/>
      <c r="DT8" s="622"/>
      <c r="DU8" s="622"/>
      <c r="DV8" s="622"/>
      <c r="DW8" s="622"/>
      <c r="DX8" s="622"/>
      <c r="DY8" s="622"/>
      <c r="DZ8" s="622"/>
      <c r="EA8" s="622"/>
      <c r="EB8" s="622"/>
      <c r="EC8" s="658"/>
    </row>
    <row r="9" spans="2:143" ht="11.25" customHeight="1" x14ac:dyDescent="0.25">
      <c r="B9" s="618" t="s">
        <v>229</v>
      </c>
      <c r="C9" s="619"/>
      <c r="D9" s="619"/>
      <c r="E9" s="619"/>
      <c r="F9" s="619"/>
      <c r="G9" s="619"/>
      <c r="H9" s="619"/>
      <c r="I9" s="619"/>
      <c r="J9" s="619"/>
      <c r="K9" s="619"/>
      <c r="L9" s="619"/>
      <c r="M9" s="619"/>
      <c r="N9" s="619"/>
      <c r="O9" s="619"/>
      <c r="P9" s="619"/>
      <c r="Q9" s="620"/>
      <c r="R9" s="621">
        <v>134423</v>
      </c>
      <c r="S9" s="622"/>
      <c r="T9" s="622"/>
      <c r="U9" s="622"/>
      <c r="V9" s="622"/>
      <c r="W9" s="622"/>
      <c r="X9" s="622"/>
      <c r="Y9" s="623"/>
      <c r="Z9" s="659">
        <v>0.4</v>
      </c>
      <c r="AA9" s="659"/>
      <c r="AB9" s="659"/>
      <c r="AC9" s="659"/>
      <c r="AD9" s="660">
        <v>134423</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5753664</v>
      </c>
      <c r="BH9" s="622"/>
      <c r="BI9" s="622"/>
      <c r="BJ9" s="622"/>
      <c r="BK9" s="622"/>
      <c r="BL9" s="622"/>
      <c r="BM9" s="622"/>
      <c r="BN9" s="623"/>
      <c r="BO9" s="659">
        <v>43.1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3627988</v>
      </c>
      <c r="CS9" s="622"/>
      <c r="CT9" s="622"/>
      <c r="CU9" s="622"/>
      <c r="CV9" s="622"/>
      <c r="CW9" s="622"/>
      <c r="CX9" s="622"/>
      <c r="CY9" s="623"/>
      <c r="CZ9" s="659">
        <v>11.2</v>
      </c>
      <c r="DA9" s="659"/>
      <c r="DB9" s="659"/>
      <c r="DC9" s="659"/>
      <c r="DD9" s="627">
        <v>212992</v>
      </c>
      <c r="DE9" s="622"/>
      <c r="DF9" s="622"/>
      <c r="DG9" s="622"/>
      <c r="DH9" s="622"/>
      <c r="DI9" s="622"/>
      <c r="DJ9" s="622"/>
      <c r="DK9" s="622"/>
      <c r="DL9" s="622"/>
      <c r="DM9" s="622"/>
      <c r="DN9" s="622"/>
      <c r="DO9" s="622"/>
      <c r="DP9" s="623"/>
      <c r="DQ9" s="627">
        <v>2793124</v>
      </c>
      <c r="DR9" s="622"/>
      <c r="DS9" s="622"/>
      <c r="DT9" s="622"/>
      <c r="DU9" s="622"/>
      <c r="DV9" s="622"/>
      <c r="DW9" s="622"/>
      <c r="DX9" s="622"/>
      <c r="DY9" s="622"/>
      <c r="DZ9" s="622"/>
      <c r="EA9" s="622"/>
      <c r="EB9" s="622"/>
      <c r="EC9" s="658"/>
    </row>
    <row r="10" spans="2:143" ht="11.25" customHeight="1" x14ac:dyDescent="0.2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205484</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182285</v>
      </c>
      <c r="CS10" s="622"/>
      <c r="CT10" s="622"/>
      <c r="CU10" s="622"/>
      <c r="CV10" s="622"/>
      <c r="CW10" s="622"/>
      <c r="CX10" s="622"/>
      <c r="CY10" s="623"/>
      <c r="CZ10" s="659">
        <v>0.6</v>
      </c>
      <c r="DA10" s="659"/>
      <c r="DB10" s="659"/>
      <c r="DC10" s="659"/>
      <c r="DD10" s="627" t="s">
        <v>122</v>
      </c>
      <c r="DE10" s="622"/>
      <c r="DF10" s="622"/>
      <c r="DG10" s="622"/>
      <c r="DH10" s="622"/>
      <c r="DI10" s="622"/>
      <c r="DJ10" s="622"/>
      <c r="DK10" s="622"/>
      <c r="DL10" s="622"/>
      <c r="DM10" s="622"/>
      <c r="DN10" s="622"/>
      <c r="DO10" s="622"/>
      <c r="DP10" s="623"/>
      <c r="DQ10" s="627">
        <v>174999</v>
      </c>
      <c r="DR10" s="622"/>
      <c r="DS10" s="622"/>
      <c r="DT10" s="622"/>
      <c r="DU10" s="622"/>
      <c r="DV10" s="622"/>
      <c r="DW10" s="622"/>
      <c r="DX10" s="622"/>
      <c r="DY10" s="622"/>
      <c r="DZ10" s="622"/>
      <c r="EA10" s="622"/>
      <c r="EB10" s="622"/>
      <c r="EC10" s="658"/>
    </row>
    <row r="11" spans="2:143" ht="11.25" customHeight="1" x14ac:dyDescent="0.25">
      <c r="B11" s="618" t="s">
        <v>235</v>
      </c>
      <c r="C11" s="619"/>
      <c r="D11" s="619"/>
      <c r="E11" s="619"/>
      <c r="F11" s="619"/>
      <c r="G11" s="619"/>
      <c r="H11" s="619"/>
      <c r="I11" s="619"/>
      <c r="J11" s="619"/>
      <c r="K11" s="619"/>
      <c r="L11" s="619"/>
      <c r="M11" s="619"/>
      <c r="N11" s="619"/>
      <c r="O11" s="619"/>
      <c r="P11" s="619"/>
      <c r="Q11" s="620"/>
      <c r="R11" s="621">
        <v>2270136</v>
      </c>
      <c r="S11" s="622"/>
      <c r="T11" s="622"/>
      <c r="U11" s="622"/>
      <c r="V11" s="622"/>
      <c r="W11" s="622"/>
      <c r="X11" s="622"/>
      <c r="Y11" s="623"/>
      <c r="Z11" s="624">
        <v>6.8</v>
      </c>
      <c r="AA11" s="625"/>
      <c r="AB11" s="625"/>
      <c r="AC11" s="626"/>
      <c r="AD11" s="627">
        <v>2270136</v>
      </c>
      <c r="AE11" s="622"/>
      <c r="AF11" s="622"/>
      <c r="AG11" s="622"/>
      <c r="AH11" s="622"/>
      <c r="AI11" s="622"/>
      <c r="AJ11" s="622"/>
      <c r="AK11" s="623"/>
      <c r="AL11" s="624">
        <v>11.4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302190</v>
      </c>
      <c r="BH11" s="622"/>
      <c r="BI11" s="622"/>
      <c r="BJ11" s="622"/>
      <c r="BK11" s="622"/>
      <c r="BL11" s="622"/>
      <c r="BM11" s="622"/>
      <c r="BN11" s="623"/>
      <c r="BO11" s="659">
        <v>2.2999999999999998</v>
      </c>
      <c r="BP11" s="659"/>
      <c r="BQ11" s="659"/>
      <c r="BR11" s="659"/>
      <c r="BS11" s="660">
        <v>73419</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199596</v>
      </c>
      <c r="CS11" s="622"/>
      <c r="CT11" s="622"/>
      <c r="CU11" s="622"/>
      <c r="CV11" s="622"/>
      <c r="CW11" s="622"/>
      <c r="CX11" s="622"/>
      <c r="CY11" s="623"/>
      <c r="CZ11" s="659">
        <v>0.6</v>
      </c>
      <c r="DA11" s="659"/>
      <c r="DB11" s="659"/>
      <c r="DC11" s="659"/>
      <c r="DD11" s="627">
        <v>59175</v>
      </c>
      <c r="DE11" s="622"/>
      <c r="DF11" s="622"/>
      <c r="DG11" s="622"/>
      <c r="DH11" s="622"/>
      <c r="DI11" s="622"/>
      <c r="DJ11" s="622"/>
      <c r="DK11" s="622"/>
      <c r="DL11" s="622"/>
      <c r="DM11" s="622"/>
      <c r="DN11" s="622"/>
      <c r="DO11" s="622"/>
      <c r="DP11" s="623"/>
      <c r="DQ11" s="627">
        <v>141958</v>
      </c>
      <c r="DR11" s="622"/>
      <c r="DS11" s="622"/>
      <c r="DT11" s="622"/>
      <c r="DU11" s="622"/>
      <c r="DV11" s="622"/>
      <c r="DW11" s="622"/>
      <c r="DX11" s="622"/>
      <c r="DY11" s="622"/>
      <c r="DZ11" s="622"/>
      <c r="EA11" s="622"/>
      <c r="EB11" s="622"/>
      <c r="EC11" s="658"/>
    </row>
    <row r="12" spans="2:143" ht="11.25" customHeight="1" x14ac:dyDescent="0.2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5441925</v>
      </c>
      <c r="BH12" s="622"/>
      <c r="BI12" s="622"/>
      <c r="BJ12" s="622"/>
      <c r="BK12" s="622"/>
      <c r="BL12" s="622"/>
      <c r="BM12" s="622"/>
      <c r="BN12" s="623"/>
      <c r="BO12" s="659">
        <v>40.700000000000003</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516143</v>
      </c>
      <c r="CS12" s="622"/>
      <c r="CT12" s="622"/>
      <c r="CU12" s="622"/>
      <c r="CV12" s="622"/>
      <c r="CW12" s="622"/>
      <c r="CX12" s="622"/>
      <c r="CY12" s="623"/>
      <c r="CZ12" s="659">
        <v>1.6</v>
      </c>
      <c r="DA12" s="659"/>
      <c r="DB12" s="659"/>
      <c r="DC12" s="659"/>
      <c r="DD12" s="627">
        <v>449</v>
      </c>
      <c r="DE12" s="622"/>
      <c r="DF12" s="622"/>
      <c r="DG12" s="622"/>
      <c r="DH12" s="622"/>
      <c r="DI12" s="622"/>
      <c r="DJ12" s="622"/>
      <c r="DK12" s="622"/>
      <c r="DL12" s="622"/>
      <c r="DM12" s="622"/>
      <c r="DN12" s="622"/>
      <c r="DO12" s="622"/>
      <c r="DP12" s="623"/>
      <c r="DQ12" s="627">
        <v>287329</v>
      </c>
      <c r="DR12" s="622"/>
      <c r="DS12" s="622"/>
      <c r="DT12" s="622"/>
      <c r="DU12" s="622"/>
      <c r="DV12" s="622"/>
      <c r="DW12" s="622"/>
      <c r="DX12" s="622"/>
      <c r="DY12" s="622"/>
      <c r="DZ12" s="622"/>
      <c r="EA12" s="622"/>
      <c r="EB12" s="622"/>
      <c r="EC12" s="658"/>
    </row>
    <row r="13" spans="2:143" ht="11.25" customHeight="1" x14ac:dyDescent="0.2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5400731</v>
      </c>
      <c r="BH13" s="622"/>
      <c r="BI13" s="622"/>
      <c r="BJ13" s="622"/>
      <c r="BK13" s="622"/>
      <c r="BL13" s="622"/>
      <c r="BM13" s="622"/>
      <c r="BN13" s="623"/>
      <c r="BO13" s="659">
        <v>40.4</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2163666</v>
      </c>
      <c r="CS13" s="622"/>
      <c r="CT13" s="622"/>
      <c r="CU13" s="622"/>
      <c r="CV13" s="622"/>
      <c r="CW13" s="622"/>
      <c r="CX13" s="622"/>
      <c r="CY13" s="623"/>
      <c r="CZ13" s="659">
        <v>6.7</v>
      </c>
      <c r="DA13" s="659"/>
      <c r="DB13" s="659"/>
      <c r="DC13" s="659"/>
      <c r="DD13" s="627">
        <v>879193</v>
      </c>
      <c r="DE13" s="622"/>
      <c r="DF13" s="622"/>
      <c r="DG13" s="622"/>
      <c r="DH13" s="622"/>
      <c r="DI13" s="622"/>
      <c r="DJ13" s="622"/>
      <c r="DK13" s="622"/>
      <c r="DL13" s="622"/>
      <c r="DM13" s="622"/>
      <c r="DN13" s="622"/>
      <c r="DO13" s="622"/>
      <c r="DP13" s="623"/>
      <c r="DQ13" s="627">
        <v>1831116</v>
      </c>
      <c r="DR13" s="622"/>
      <c r="DS13" s="622"/>
      <c r="DT13" s="622"/>
      <c r="DU13" s="622"/>
      <c r="DV13" s="622"/>
      <c r="DW13" s="622"/>
      <c r="DX13" s="622"/>
      <c r="DY13" s="622"/>
      <c r="DZ13" s="622"/>
      <c r="EA13" s="622"/>
      <c r="EB13" s="622"/>
      <c r="EC13" s="658"/>
    </row>
    <row r="14" spans="2:143" ht="11.25" customHeight="1" x14ac:dyDescent="0.25">
      <c r="B14" s="618" t="s">
        <v>244</v>
      </c>
      <c r="C14" s="619"/>
      <c r="D14" s="619"/>
      <c r="E14" s="619"/>
      <c r="F14" s="619"/>
      <c r="G14" s="619"/>
      <c r="H14" s="619"/>
      <c r="I14" s="619"/>
      <c r="J14" s="619"/>
      <c r="K14" s="619"/>
      <c r="L14" s="619"/>
      <c r="M14" s="619"/>
      <c r="N14" s="619"/>
      <c r="O14" s="619"/>
      <c r="P14" s="619"/>
      <c r="Q14" s="620"/>
      <c r="R14" s="621">
        <v>506</v>
      </c>
      <c r="S14" s="622"/>
      <c r="T14" s="622"/>
      <c r="U14" s="622"/>
      <c r="V14" s="622"/>
      <c r="W14" s="622"/>
      <c r="X14" s="622"/>
      <c r="Y14" s="623"/>
      <c r="Z14" s="659">
        <v>0</v>
      </c>
      <c r="AA14" s="659"/>
      <c r="AB14" s="659"/>
      <c r="AC14" s="659"/>
      <c r="AD14" s="660">
        <v>506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260874</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1156642</v>
      </c>
      <c r="CS14" s="622"/>
      <c r="CT14" s="622"/>
      <c r="CU14" s="622"/>
      <c r="CV14" s="622"/>
      <c r="CW14" s="622"/>
      <c r="CX14" s="622"/>
      <c r="CY14" s="623"/>
      <c r="CZ14" s="659">
        <v>3.6</v>
      </c>
      <c r="DA14" s="659"/>
      <c r="DB14" s="659"/>
      <c r="DC14" s="659"/>
      <c r="DD14" s="627">
        <v>148370</v>
      </c>
      <c r="DE14" s="622"/>
      <c r="DF14" s="622"/>
      <c r="DG14" s="622"/>
      <c r="DH14" s="622"/>
      <c r="DI14" s="622"/>
      <c r="DJ14" s="622"/>
      <c r="DK14" s="622"/>
      <c r="DL14" s="622"/>
      <c r="DM14" s="622"/>
      <c r="DN14" s="622"/>
      <c r="DO14" s="622"/>
      <c r="DP14" s="623"/>
      <c r="DQ14" s="627">
        <v>1058308</v>
      </c>
      <c r="DR14" s="622"/>
      <c r="DS14" s="622"/>
      <c r="DT14" s="622"/>
      <c r="DU14" s="622"/>
      <c r="DV14" s="622"/>
      <c r="DW14" s="622"/>
      <c r="DX14" s="622"/>
      <c r="DY14" s="622"/>
      <c r="DZ14" s="622"/>
      <c r="EA14" s="622"/>
      <c r="EB14" s="622"/>
      <c r="EC14" s="658"/>
    </row>
    <row r="15" spans="2:143" ht="11.25" customHeight="1" x14ac:dyDescent="0.2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584074</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2879503</v>
      </c>
      <c r="CS15" s="622"/>
      <c r="CT15" s="622"/>
      <c r="CU15" s="622"/>
      <c r="CV15" s="622"/>
      <c r="CW15" s="622"/>
      <c r="CX15" s="622"/>
      <c r="CY15" s="623"/>
      <c r="CZ15" s="659">
        <v>8.9</v>
      </c>
      <c r="DA15" s="659"/>
      <c r="DB15" s="659"/>
      <c r="DC15" s="659"/>
      <c r="DD15" s="627">
        <v>193962</v>
      </c>
      <c r="DE15" s="622"/>
      <c r="DF15" s="622"/>
      <c r="DG15" s="622"/>
      <c r="DH15" s="622"/>
      <c r="DI15" s="622"/>
      <c r="DJ15" s="622"/>
      <c r="DK15" s="622"/>
      <c r="DL15" s="622"/>
      <c r="DM15" s="622"/>
      <c r="DN15" s="622"/>
      <c r="DO15" s="622"/>
      <c r="DP15" s="623"/>
      <c r="DQ15" s="627">
        <v>2149246</v>
      </c>
      <c r="DR15" s="622"/>
      <c r="DS15" s="622"/>
      <c r="DT15" s="622"/>
      <c r="DU15" s="622"/>
      <c r="DV15" s="622"/>
      <c r="DW15" s="622"/>
      <c r="DX15" s="622"/>
      <c r="DY15" s="622"/>
      <c r="DZ15" s="622"/>
      <c r="EA15" s="622"/>
      <c r="EB15" s="622"/>
      <c r="EC15" s="658"/>
    </row>
    <row r="16" spans="2:143" ht="11.25" customHeight="1" x14ac:dyDescent="0.25">
      <c r="B16" s="618" t="s">
        <v>250</v>
      </c>
      <c r="C16" s="619"/>
      <c r="D16" s="619"/>
      <c r="E16" s="619"/>
      <c r="F16" s="619"/>
      <c r="G16" s="619"/>
      <c r="H16" s="619"/>
      <c r="I16" s="619"/>
      <c r="J16" s="619"/>
      <c r="K16" s="619"/>
      <c r="L16" s="619"/>
      <c r="M16" s="619"/>
      <c r="N16" s="619"/>
      <c r="O16" s="619"/>
      <c r="P16" s="619"/>
      <c r="Q16" s="620"/>
      <c r="R16" s="621">
        <v>63332</v>
      </c>
      <c r="S16" s="622"/>
      <c r="T16" s="622"/>
      <c r="U16" s="622"/>
      <c r="V16" s="622"/>
      <c r="W16" s="622"/>
      <c r="X16" s="622"/>
      <c r="Y16" s="623"/>
      <c r="Z16" s="659">
        <v>0.2</v>
      </c>
      <c r="AA16" s="659"/>
      <c r="AB16" s="659"/>
      <c r="AC16" s="659"/>
      <c r="AD16" s="660">
        <v>63332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5">
      <c r="B17" s="618" t="s">
        <v>253</v>
      </c>
      <c r="C17" s="619"/>
      <c r="D17" s="619"/>
      <c r="E17" s="619"/>
      <c r="F17" s="619"/>
      <c r="G17" s="619"/>
      <c r="H17" s="619"/>
      <c r="I17" s="619"/>
      <c r="J17" s="619"/>
      <c r="K17" s="619"/>
      <c r="L17" s="619"/>
      <c r="M17" s="619"/>
      <c r="N17" s="619"/>
      <c r="O17" s="619"/>
      <c r="P17" s="619"/>
      <c r="Q17" s="620"/>
      <c r="R17" s="621">
        <v>219885</v>
      </c>
      <c r="S17" s="622"/>
      <c r="T17" s="622"/>
      <c r="U17" s="622"/>
      <c r="V17" s="622"/>
      <c r="W17" s="622"/>
      <c r="X17" s="622"/>
      <c r="Y17" s="623"/>
      <c r="Z17" s="659">
        <v>0.7</v>
      </c>
      <c r="AA17" s="659"/>
      <c r="AB17" s="659"/>
      <c r="AC17" s="659"/>
      <c r="AD17" s="660">
        <v>219885</v>
      </c>
      <c r="AE17" s="660"/>
      <c r="AF17" s="660"/>
      <c r="AG17" s="660"/>
      <c r="AH17" s="660"/>
      <c r="AI17" s="660"/>
      <c r="AJ17" s="660"/>
      <c r="AK17" s="660"/>
      <c r="AL17" s="624">
        <v>1.1000000000000001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2589001</v>
      </c>
      <c r="CS17" s="622"/>
      <c r="CT17" s="622"/>
      <c r="CU17" s="622"/>
      <c r="CV17" s="622"/>
      <c r="CW17" s="622"/>
      <c r="CX17" s="622"/>
      <c r="CY17" s="623"/>
      <c r="CZ17" s="659">
        <v>8</v>
      </c>
      <c r="DA17" s="659"/>
      <c r="DB17" s="659"/>
      <c r="DC17" s="659"/>
      <c r="DD17" s="627" t="s">
        <v>122</v>
      </c>
      <c r="DE17" s="622"/>
      <c r="DF17" s="622"/>
      <c r="DG17" s="622"/>
      <c r="DH17" s="622"/>
      <c r="DI17" s="622"/>
      <c r="DJ17" s="622"/>
      <c r="DK17" s="622"/>
      <c r="DL17" s="622"/>
      <c r="DM17" s="622"/>
      <c r="DN17" s="622"/>
      <c r="DO17" s="622"/>
      <c r="DP17" s="623"/>
      <c r="DQ17" s="627">
        <v>2580521</v>
      </c>
      <c r="DR17" s="622"/>
      <c r="DS17" s="622"/>
      <c r="DT17" s="622"/>
      <c r="DU17" s="622"/>
      <c r="DV17" s="622"/>
      <c r="DW17" s="622"/>
      <c r="DX17" s="622"/>
      <c r="DY17" s="622"/>
      <c r="DZ17" s="622"/>
      <c r="EA17" s="622"/>
      <c r="EB17" s="622"/>
      <c r="EC17" s="658"/>
    </row>
    <row r="18" spans="2:133" ht="11.25" customHeight="1" x14ac:dyDescent="0.25">
      <c r="B18" s="618" t="s">
        <v>256</v>
      </c>
      <c r="C18" s="619"/>
      <c r="D18" s="619"/>
      <c r="E18" s="619"/>
      <c r="F18" s="619"/>
      <c r="G18" s="619"/>
      <c r="H18" s="619"/>
      <c r="I18" s="619"/>
      <c r="J18" s="619"/>
      <c r="K18" s="619"/>
      <c r="L18" s="619"/>
      <c r="M18" s="619"/>
      <c r="N18" s="619"/>
      <c r="O18" s="619"/>
      <c r="P18" s="619"/>
      <c r="Q18" s="620"/>
      <c r="R18" s="621">
        <v>130120</v>
      </c>
      <c r="S18" s="622"/>
      <c r="T18" s="622"/>
      <c r="U18" s="622"/>
      <c r="V18" s="622"/>
      <c r="W18" s="622"/>
      <c r="X18" s="622"/>
      <c r="Y18" s="623"/>
      <c r="Z18" s="659">
        <v>0.4</v>
      </c>
      <c r="AA18" s="659"/>
      <c r="AB18" s="659"/>
      <c r="AC18" s="659"/>
      <c r="AD18" s="660">
        <v>130120</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5">
      <c r="B19" s="618" t="s">
        <v>259</v>
      </c>
      <c r="C19" s="619"/>
      <c r="D19" s="619"/>
      <c r="E19" s="619"/>
      <c r="F19" s="619"/>
      <c r="G19" s="619"/>
      <c r="H19" s="619"/>
      <c r="I19" s="619"/>
      <c r="J19" s="619"/>
      <c r="K19" s="619"/>
      <c r="L19" s="619"/>
      <c r="M19" s="619"/>
      <c r="N19" s="619"/>
      <c r="O19" s="619"/>
      <c r="P19" s="619"/>
      <c r="Q19" s="620"/>
      <c r="R19" s="621">
        <v>129430</v>
      </c>
      <c r="S19" s="622"/>
      <c r="T19" s="622"/>
      <c r="U19" s="622"/>
      <c r="V19" s="622"/>
      <c r="W19" s="622"/>
      <c r="X19" s="622"/>
      <c r="Y19" s="623"/>
      <c r="Z19" s="659">
        <v>0.4</v>
      </c>
      <c r="AA19" s="659"/>
      <c r="AB19" s="659"/>
      <c r="AC19" s="659"/>
      <c r="AD19" s="660">
        <v>129430</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626779</v>
      </c>
      <c r="BH19" s="622"/>
      <c r="BI19" s="622"/>
      <c r="BJ19" s="622"/>
      <c r="BK19" s="622"/>
      <c r="BL19" s="622"/>
      <c r="BM19" s="622"/>
      <c r="BN19" s="623"/>
      <c r="BO19" s="659">
        <v>4.7</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5">
      <c r="B20" s="688" t="s">
        <v>262</v>
      </c>
      <c r="C20" s="689"/>
      <c r="D20" s="689"/>
      <c r="E20" s="689"/>
      <c r="F20" s="689"/>
      <c r="G20" s="689"/>
      <c r="H20" s="689"/>
      <c r="I20" s="689"/>
      <c r="J20" s="689"/>
      <c r="K20" s="689"/>
      <c r="L20" s="689"/>
      <c r="M20" s="689"/>
      <c r="N20" s="689"/>
      <c r="O20" s="689"/>
      <c r="P20" s="689"/>
      <c r="Q20" s="690"/>
      <c r="R20" s="621">
        <v>690</v>
      </c>
      <c r="S20" s="622"/>
      <c r="T20" s="622"/>
      <c r="U20" s="622"/>
      <c r="V20" s="622"/>
      <c r="W20" s="622"/>
      <c r="X20" s="622"/>
      <c r="Y20" s="623"/>
      <c r="Z20" s="659">
        <v>0</v>
      </c>
      <c r="AA20" s="659"/>
      <c r="AB20" s="659"/>
      <c r="AC20" s="659"/>
      <c r="AD20" s="660">
        <v>690</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626779</v>
      </c>
      <c r="BH20" s="622"/>
      <c r="BI20" s="622"/>
      <c r="BJ20" s="622"/>
      <c r="BK20" s="622"/>
      <c r="BL20" s="622"/>
      <c r="BM20" s="622"/>
      <c r="BN20" s="623"/>
      <c r="BO20" s="659">
        <v>4.7</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32371306</v>
      </c>
      <c r="CS20" s="622"/>
      <c r="CT20" s="622"/>
      <c r="CU20" s="622"/>
      <c r="CV20" s="622"/>
      <c r="CW20" s="622"/>
      <c r="CX20" s="622"/>
      <c r="CY20" s="623"/>
      <c r="CZ20" s="659">
        <v>100</v>
      </c>
      <c r="DA20" s="659"/>
      <c r="DB20" s="659"/>
      <c r="DC20" s="659"/>
      <c r="DD20" s="627">
        <v>1705293</v>
      </c>
      <c r="DE20" s="622"/>
      <c r="DF20" s="622"/>
      <c r="DG20" s="622"/>
      <c r="DH20" s="622"/>
      <c r="DI20" s="622"/>
      <c r="DJ20" s="622"/>
      <c r="DK20" s="622"/>
      <c r="DL20" s="622"/>
      <c r="DM20" s="622"/>
      <c r="DN20" s="622"/>
      <c r="DO20" s="622"/>
      <c r="DP20" s="623"/>
      <c r="DQ20" s="627">
        <v>23553359</v>
      </c>
      <c r="DR20" s="622"/>
      <c r="DS20" s="622"/>
      <c r="DT20" s="622"/>
      <c r="DU20" s="622"/>
      <c r="DV20" s="622"/>
      <c r="DW20" s="622"/>
      <c r="DX20" s="622"/>
      <c r="DY20" s="622"/>
      <c r="DZ20" s="622"/>
      <c r="EA20" s="622"/>
      <c r="EB20" s="622"/>
      <c r="EC20" s="658"/>
    </row>
    <row r="21" spans="2:133" ht="11.25" customHeight="1" x14ac:dyDescent="0.25">
      <c r="B21" s="618" t="s">
        <v>265</v>
      </c>
      <c r="C21" s="619"/>
      <c r="D21" s="619"/>
      <c r="E21" s="619"/>
      <c r="F21" s="619"/>
      <c r="G21" s="619"/>
      <c r="H21" s="619"/>
      <c r="I21" s="619"/>
      <c r="J21" s="619"/>
      <c r="K21" s="619"/>
      <c r="L21" s="619"/>
      <c r="M21" s="619"/>
      <c r="N21" s="619"/>
      <c r="O21" s="619"/>
      <c r="P21" s="619"/>
      <c r="Q21" s="620"/>
      <c r="R21" s="621">
        <v>4311819</v>
      </c>
      <c r="S21" s="622"/>
      <c r="T21" s="622"/>
      <c r="U21" s="622"/>
      <c r="V21" s="622"/>
      <c r="W21" s="622"/>
      <c r="X21" s="622"/>
      <c r="Y21" s="623"/>
      <c r="Z21" s="659">
        <v>12.9</v>
      </c>
      <c r="AA21" s="659"/>
      <c r="AB21" s="659"/>
      <c r="AC21" s="659"/>
      <c r="AD21" s="660">
        <v>3970987</v>
      </c>
      <c r="AE21" s="660"/>
      <c r="AF21" s="660"/>
      <c r="AG21" s="660"/>
      <c r="AH21" s="660"/>
      <c r="AI21" s="660"/>
      <c r="AJ21" s="660"/>
      <c r="AK21" s="660"/>
      <c r="AL21" s="624">
        <v>19.899999999999999</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267</v>
      </c>
      <c r="C22" s="619"/>
      <c r="D22" s="619"/>
      <c r="E22" s="619"/>
      <c r="F22" s="619"/>
      <c r="G22" s="619"/>
      <c r="H22" s="619"/>
      <c r="I22" s="619"/>
      <c r="J22" s="619"/>
      <c r="K22" s="619"/>
      <c r="L22" s="619"/>
      <c r="M22" s="619"/>
      <c r="N22" s="619"/>
      <c r="O22" s="619"/>
      <c r="P22" s="619"/>
      <c r="Q22" s="620"/>
      <c r="R22" s="621">
        <v>3970987</v>
      </c>
      <c r="S22" s="622"/>
      <c r="T22" s="622"/>
      <c r="U22" s="622"/>
      <c r="V22" s="622"/>
      <c r="W22" s="622"/>
      <c r="X22" s="622"/>
      <c r="Y22" s="623"/>
      <c r="Z22" s="659">
        <v>11.8</v>
      </c>
      <c r="AA22" s="659"/>
      <c r="AB22" s="659"/>
      <c r="AC22" s="659"/>
      <c r="AD22" s="660">
        <v>3970987</v>
      </c>
      <c r="AE22" s="660"/>
      <c r="AF22" s="660"/>
      <c r="AG22" s="660"/>
      <c r="AH22" s="660"/>
      <c r="AI22" s="660"/>
      <c r="AJ22" s="660"/>
      <c r="AK22" s="660"/>
      <c r="AL22" s="624">
        <v>19.899999999999999</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5">
      <c r="B23" s="618" t="s">
        <v>270</v>
      </c>
      <c r="C23" s="619"/>
      <c r="D23" s="619"/>
      <c r="E23" s="619"/>
      <c r="F23" s="619"/>
      <c r="G23" s="619"/>
      <c r="H23" s="619"/>
      <c r="I23" s="619"/>
      <c r="J23" s="619"/>
      <c r="K23" s="619"/>
      <c r="L23" s="619"/>
      <c r="M23" s="619"/>
      <c r="N23" s="619"/>
      <c r="O23" s="619"/>
      <c r="P23" s="619"/>
      <c r="Q23" s="620"/>
      <c r="R23" s="621">
        <v>340832</v>
      </c>
      <c r="S23" s="622"/>
      <c r="T23" s="622"/>
      <c r="U23" s="622"/>
      <c r="V23" s="622"/>
      <c r="W23" s="622"/>
      <c r="X23" s="622"/>
      <c r="Y23" s="623"/>
      <c r="Z23" s="659">
        <v>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626779</v>
      </c>
      <c r="BH23" s="622"/>
      <c r="BI23" s="622"/>
      <c r="BJ23" s="622"/>
      <c r="BK23" s="622"/>
      <c r="BL23" s="622"/>
      <c r="BM23" s="622"/>
      <c r="BN23" s="623"/>
      <c r="BO23" s="659">
        <v>4.7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17264672</v>
      </c>
      <c r="CS24" s="677"/>
      <c r="CT24" s="677"/>
      <c r="CU24" s="677"/>
      <c r="CV24" s="677"/>
      <c r="CW24" s="677"/>
      <c r="CX24" s="677"/>
      <c r="CY24" s="702"/>
      <c r="CZ24" s="703">
        <v>53.3</v>
      </c>
      <c r="DA24" s="685"/>
      <c r="DB24" s="685"/>
      <c r="DC24" s="705"/>
      <c r="DD24" s="701">
        <v>11701797</v>
      </c>
      <c r="DE24" s="677"/>
      <c r="DF24" s="677"/>
      <c r="DG24" s="677"/>
      <c r="DH24" s="677"/>
      <c r="DI24" s="677"/>
      <c r="DJ24" s="677"/>
      <c r="DK24" s="702"/>
      <c r="DL24" s="701">
        <v>10813157</v>
      </c>
      <c r="DM24" s="677"/>
      <c r="DN24" s="677"/>
      <c r="DO24" s="677"/>
      <c r="DP24" s="677"/>
      <c r="DQ24" s="677"/>
      <c r="DR24" s="677"/>
      <c r="DS24" s="677"/>
      <c r="DT24" s="677"/>
      <c r="DU24" s="677"/>
      <c r="DV24" s="702"/>
      <c r="DW24" s="703">
        <v>53.6</v>
      </c>
      <c r="DX24" s="685"/>
      <c r="DY24" s="685"/>
      <c r="DZ24" s="685"/>
      <c r="EA24" s="685"/>
      <c r="EB24" s="685"/>
      <c r="EC24" s="704"/>
    </row>
    <row r="25" spans="2:133" ht="11.25" customHeight="1" x14ac:dyDescent="0.25">
      <c r="B25" s="618" t="s">
        <v>280</v>
      </c>
      <c r="C25" s="619"/>
      <c r="D25" s="619"/>
      <c r="E25" s="619"/>
      <c r="F25" s="619"/>
      <c r="G25" s="619"/>
      <c r="H25" s="619"/>
      <c r="I25" s="619"/>
      <c r="J25" s="619"/>
      <c r="K25" s="619"/>
      <c r="L25" s="619"/>
      <c r="M25" s="619"/>
      <c r="N25" s="619"/>
      <c r="O25" s="619"/>
      <c r="P25" s="619"/>
      <c r="Q25" s="620"/>
      <c r="R25" s="621">
        <v>20885996</v>
      </c>
      <c r="S25" s="622"/>
      <c r="T25" s="622"/>
      <c r="U25" s="622"/>
      <c r="V25" s="622"/>
      <c r="W25" s="622"/>
      <c r="X25" s="622"/>
      <c r="Y25" s="623"/>
      <c r="Z25" s="659">
        <v>62.3</v>
      </c>
      <c r="AA25" s="659"/>
      <c r="AB25" s="659"/>
      <c r="AC25" s="659"/>
      <c r="AD25" s="660">
        <v>19918385</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5667766</v>
      </c>
      <c r="CS25" s="634"/>
      <c r="CT25" s="634"/>
      <c r="CU25" s="634"/>
      <c r="CV25" s="634"/>
      <c r="CW25" s="634"/>
      <c r="CX25" s="634"/>
      <c r="CY25" s="635"/>
      <c r="CZ25" s="624">
        <v>17.5</v>
      </c>
      <c r="DA25" s="636"/>
      <c r="DB25" s="636"/>
      <c r="DC25" s="637"/>
      <c r="DD25" s="627">
        <v>5149061</v>
      </c>
      <c r="DE25" s="634"/>
      <c r="DF25" s="634"/>
      <c r="DG25" s="634"/>
      <c r="DH25" s="634"/>
      <c r="DI25" s="634"/>
      <c r="DJ25" s="634"/>
      <c r="DK25" s="635"/>
      <c r="DL25" s="627">
        <v>5107804</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25">
      <c r="B26" s="618" t="s">
        <v>283</v>
      </c>
      <c r="C26" s="619"/>
      <c r="D26" s="619"/>
      <c r="E26" s="619"/>
      <c r="F26" s="619"/>
      <c r="G26" s="619"/>
      <c r="H26" s="619"/>
      <c r="I26" s="619"/>
      <c r="J26" s="619"/>
      <c r="K26" s="619"/>
      <c r="L26" s="619"/>
      <c r="M26" s="619"/>
      <c r="N26" s="619"/>
      <c r="O26" s="619"/>
      <c r="P26" s="619"/>
      <c r="Q26" s="620"/>
      <c r="R26" s="621">
        <v>13158</v>
      </c>
      <c r="S26" s="622"/>
      <c r="T26" s="622"/>
      <c r="U26" s="622"/>
      <c r="V26" s="622"/>
      <c r="W26" s="622"/>
      <c r="X26" s="622"/>
      <c r="Y26" s="623"/>
      <c r="Z26" s="659">
        <v>0</v>
      </c>
      <c r="AA26" s="659"/>
      <c r="AB26" s="659"/>
      <c r="AC26" s="659"/>
      <c r="AD26" s="660">
        <v>13158</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3326190</v>
      </c>
      <c r="CS26" s="622"/>
      <c r="CT26" s="622"/>
      <c r="CU26" s="622"/>
      <c r="CV26" s="622"/>
      <c r="CW26" s="622"/>
      <c r="CX26" s="622"/>
      <c r="CY26" s="623"/>
      <c r="CZ26" s="624">
        <v>10.3</v>
      </c>
      <c r="DA26" s="636"/>
      <c r="DB26" s="636"/>
      <c r="DC26" s="637"/>
      <c r="DD26" s="627">
        <v>2978777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5">
      <c r="B27" s="618" t="s">
        <v>286</v>
      </c>
      <c r="C27" s="619"/>
      <c r="D27" s="619"/>
      <c r="E27" s="619"/>
      <c r="F27" s="619"/>
      <c r="G27" s="619"/>
      <c r="H27" s="619"/>
      <c r="I27" s="619"/>
      <c r="J27" s="619"/>
      <c r="K27" s="619"/>
      <c r="L27" s="619"/>
      <c r="M27" s="619"/>
      <c r="N27" s="619"/>
      <c r="O27" s="619"/>
      <c r="P27" s="619"/>
      <c r="Q27" s="620"/>
      <c r="R27" s="621">
        <v>52177</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13359135</v>
      </c>
      <c r="BH27" s="622"/>
      <c r="BI27" s="622"/>
      <c r="BJ27" s="622"/>
      <c r="BK27" s="622"/>
      <c r="BL27" s="622"/>
      <c r="BM27" s="622"/>
      <c r="BN27" s="623"/>
      <c r="BO27" s="659">
        <v>100</v>
      </c>
      <c r="BP27" s="659"/>
      <c r="BQ27" s="659"/>
      <c r="BR27" s="659"/>
      <c r="BS27" s="660">
        <v>73419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9007905</v>
      </c>
      <c r="CS27" s="634"/>
      <c r="CT27" s="634"/>
      <c r="CU27" s="634"/>
      <c r="CV27" s="634"/>
      <c r="CW27" s="634"/>
      <c r="CX27" s="634"/>
      <c r="CY27" s="635"/>
      <c r="CZ27" s="624">
        <v>27.8</v>
      </c>
      <c r="DA27" s="636"/>
      <c r="DB27" s="636"/>
      <c r="DC27" s="637"/>
      <c r="DD27" s="627">
        <v>3972215</v>
      </c>
      <c r="DE27" s="634"/>
      <c r="DF27" s="634"/>
      <c r="DG27" s="634"/>
      <c r="DH27" s="634"/>
      <c r="DI27" s="634"/>
      <c r="DJ27" s="634"/>
      <c r="DK27" s="635"/>
      <c r="DL27" s="627">
        <v>3124832</v>
      </c>
      <c r="DM27" s="634"/>
      <c r="DN27" s="634"/>
      <c r="DO27" s="634"/>
      <c r="DP27" s="634"/>
      <c r="DQ27" s="634"/>
      <c r="DR27" s="634"/>
      <c r="DS27" s="634"/>
      <c r="DT27" s="634"/>
      <c r="DU27" s="634"/>
      <c r="DV27" s="635"/>
      <c r="DW27" s="624">
        <v>15.5</v>
      </c>
      <c r="DX27" s="636"/>
      <c r="DY27" s="636"/>
      <c r="DZ27" s="636"/>
      <c r="EA27" s="636"/>
      <c r="EB27" s="636"/>
      <c r="EC27" s="648"/>
    </row>
    <row r="28" spans="2:133" ht="11.25" customHeight="1" x14ac:dyDescent="0.25">
      <c r="B28" s="618" t="s">
        <v>289</v>
      </c>
      <c r="C28" s="619"/>
      <c r="D28" s="619"/>
      <c r="E28" s="619"/>
      <c r="F28" s="619"/>
      <c r="G28" s="619"/>
      <c r="H28" s="619"/>
      <c r="I28" s="619"/>
      <c r="J28" s="619"/>
      <c r="K28" s="619"/>
      <c r="L28" s="619"/>
      <c r="M28" s="619"/>
      <c r="N28" s="619"/>
      <c r="O28" s="619"/>
      <c r="P28" s="619"/>
      <c r="Q28" s="620"/>
      <c r="R28" s="621">
        <v>343524</v>
      </c>
      <c r="S28" s="622"/>
      <c r="T28" s="622"/>
      <c r="U28" s="622"/>
      <c r="V28" s="622"/>
      <c r="W28" s="622"/>
      <c r="X28" s="622"/>
      <c r="Y28" s="623"/>
      <c r="Z28" s="659">
        <v>1</v>
      </c>
      <c r="AA28" s="659"/>
      <c r="AB28" s="659"/>
      <c r="AC28" s="659"/>
      <c r="AD28" s="660">
        <v>58403</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2589001</v>
      </c>
      <c r="CS28" s="622"/>
      <c r="CT28" s="622"/>
      <c r="CU28" s="622"/>
      <c r="CV28" s="622"/>
      <c r="CW28" s="622"/>
      <c r="CX28" s="622"/>
      <c r="CY28" s="623"/>
      <c r="CZ28" s="624">
        <v>8</v>
      </c>
      <c r="DA28" s="636"/>
      <c r="DB28" s="636"/>
      <c r="DC28" s="637"/>
      <c r="DD28" s="627">
        <v>2580521</v>
      </c>
      <c r="DE28" s="622"/>
      <c r="DF28" s="622"/>
      <c r="DG28" s="622"/>
      <c r="DH28" s="622"/>
      <c r="DI28" s="622"/>
      <c r="DJ28" s="622"/>
      <c r="DK28" s="623"/>
      <c r="DL28" s="627">
        <v>2580521</v>
      </c>
      <c r="DM28" s="622"/>
      <c r="DN28" s="622"/>
      <c r="DO28" s="622"/>
      <c r="DP28" s="622"/>
      <c r="DQ28" s="622"/>
      <c r="DR28" s="622"/>
      <c r="DS28" s="622"/>
      <c r="DT28" s="622"/>
      <c r="DU28" s="622"/>
      <c r="DV28" s="623"/>
      <c r="DW28" s="624">
        <v>12.8</v>
      </c>
      <c r="DX28" s="636"/>
      <c r="DY28" s="636"/>
      <c r="DZ28" s="636"/>
      <c r="EA28" s="636"/>
      <c r="EB28" s="636"/>
      <c r="EC28" s="648"/>
    </row>
    <row r="29" spans="2:133" ht="11.25" customHeight="1" x14ac:dyDescent="0.25">
      <c r="B29" s="618" t="s">
        <v>291</v>
      </c>
      <c r="C29" s="619"/>
      <c r="D29" s="619"/>
      <c r="E29" s="619"/>
      <c r="F29" s="619"/>
      <c r="G29" s="619"/>
      <c r="H29" s="619"/>
      <c r="I29" s="619"/>
      <c r="J29" s="619"/>
      <c r="K29" s="619"/>
      <c r="L29" s="619"/>
      <c r="M29" s="619"/>
      <c r="N29" s="619"/>
      <c r="O29" s="619"/>
      <c r="P29" s="619"/>
      <c r="Q29" s="620"/>
      <c r="R29" s="621">
        <v>141490</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2589001</v>
      </c>
      <c r="CS29" s="634"/>
      <c r="CT29" s="634"/>
      <c r="CU29" s="634"/>
      <c r="CV29" s="634"/>
      <c r="CW29" s="634"/>
      <c r="CX29" s="634"/>
      <c r="CY29" s="635"/>
      <c r="CZ29" s="624">
        <v>8</v>
      </c>
      <c r="DA29" s="636"/>
      <c r="DB29" s="636"/>
      <c r="DC29" s="637"/>
      <c r="DD29" s="627">
        <v>2580521</v>
      </c>
      <c r="DE29" s="634"/>
      <c r="DF29" s="634"/>
      <c r="DG29" s="634"/>
      <c r="DH29" s="634"/>
      <c r="DI29" s="634"/>
      <c r="DJ29" s="634"/>
      <c r="DK29" s="635"/>
      <c r="DL29" s="627">
        <v>2580521</v>
      </c>
      <c r="DM29" s="634"/>
      <c r="DN29" s="634"/>
      <c r="DO29" s="634"/>
      <c r="DP29" s="634"/>
      <c r="DQ29" s="634"/>
      <c r="DR29" s="634"/>
      <c r="DS29" s="634"/>
      <c r="DT29" s="634"/>
      <c r="DU29" s="634"/>
      <c r="DV29" s="635"/>
      <c r="DW29" s="624">
        <v>12.8</v>
      </c>
      <c r="DX29" s="636"/>
      <c r="DY29" s="636"/>
      <c r="DZ29" s="636"/>
      <c r="EA29" s="636"/>
      <c r="EB29" s="636"/>
      <c r="EC29" s="648"/>
    </row>
    <row r="30" spans="2:133" ht="11.25" customHeight="1" x14ac:dyDescent="0.25">
      <c r="B30" s="618" t="s">
        <v>293</v>
      </c>
      <c r="C30" s="619"/>
      <c r="D30" s="619"/>
      <c r="E30" s="619"/>
      <c r="F30" s="619"/>
      <c r="G30" s="619"/>
      <c r="H30" s="619"/>
      <c r="I30" s="619"/>
      <c r="J30" s="619"/>
      <c r="K30" s="619"/>
      <c r="L30" s="619"/>
      <c r="M30" s="619"/>
      <c r="N30" s="619"/>
      <c r="O30" s="619"/>
      <c r="P30" s="619"/>
      <c r="Q30" s="620"/>
      <c r="R30" s="621">
        <v>5865970</v>
      </c>
      <c r="S30" s="622"/>
      <c r="T30" s="622"/>
      <c r="U30" s="622"/>
      <c r="V30" s="622"/>
      <c r="W30" s="622"/>
      <c r="X30" s="622"/>
      <c r="Y30" s="623"/>
      <c r="Z30" s="659">
        <v>17.5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2529344</v>
      </c>
      <c r="CS30" s="622"/>
      <c r="CT30" s="622"/>
      <c r="CU30" s="622"/>
      <c r="CV30" s="622"/>
      <c r="CW30" s="622"/>
      <c r="CX30" s="622"/>
      <c r="CY30" s="623"/>
      <c r="CZ30" s="624">
        <v>7.8</v>
      </c>
      <c r="DA30" s="636"/>
      <c r="DB30" s="636"/>
      <c r="DC30" s="637"/>
      <c r="DD30" s="627">
        <v>2520864</v>
      </c>
      <c r="DE30" s="622"/>
      <c r="DF30" s="622"/>
      <c r="DG30" s="622"/>
      <c r="DH30" s="622"/>
      <c r="DI30" s="622"/>
      <c r="DJ30" s="622"/>
      <c r="DK30" s="623"/>
      <c r="DL30" s="627">
        <v>2520864</v>
      </c>
      <c r="DM30" s="622"/>
      <c r="DN30" s="622"/>
      <c r="DO30" s="622"/>
      <c r="DP30" s="622"/>
      <c r="DQ30" s="622"/>
      <c r="DR30" s="622"/>
      <c r="DS30" s="622"/>
      <c r="DT30" s="622"/>
      <c r="DU30" s="622"/>
      <c r="DV30" s="623"/>
      <c r="DW30" s="624">
        <v>12.5</v>
      </c>
      <c r="DX30" s="636"/>
      <c r="DY30" s="636"/>
      <c r="DZ30" s="636"/>
      <c r="EA30" s="636"/>
      <c r="EB30" s="636"/>
      <c r="EC30" s="648"/>
    </row>
    <row r="31" spans="2:133" ht="11.25" customHeight="1" x14ac:dyDescent="0.2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96.8</v>
      </c>
      <c r="BN31" s="684"/>
      <c r="BO31" s="684"/>
      <c r="BP31" s="684"/>
      <c r="BQ31" s="686"/>
      <c r="BR31" s="683">
        <v>99.3</v>
      </c>
      <c r="BS31" s="684"/>
      <c r="BT31" s="684"/>
      <c r="BU31" s="684"/>
      <c r="BV31" s="684"/>
      <c r="BW31" s="684"/>
      <c r="BX31" s="685">
        <v>96.7</v>
      </c>
      <c r="BY31" s="684"/>
      <c r="BZ31" s="684"/>
      <c r="CA31" s="684"/>
      <c r="CB31" s="686"/>
      <c r="CD31" s="642"/>
      <c r="CE31" s="643"/>
      <c r="CF31" s="618" t="s">
        <v>300</v>
      </c>
      <c r="CG31" s="619"/>
      <c r="CH31" s="619"/>
      <c r="CI31" s="619"/>
      <c r="CJ31" s="619"/>
      <c r="CK31" s="619"/>
      <c r="CL31" s="619"/>
      <c r="CM31" s="619"/>
      <c r="CN31" s="619"/>
      <c r="CO31" s="619"/>
      <c r="CP31" s="619"/>
      <c r="CQ31" s="620"/>
      <c r="CR31" s="621">
        <v>59657</v>
      </c>
      <c r="CS31" s="634"/>
      <c r="CT31" s="634"/>
      <c r="CU31" s="634"/>
      <c r="CV31" s="634"/>
      <c r="CW31" s="634"/>
      <c r="CX31" s="634"/>
      <c r="CY31" s="635"/>
      <c r="CZ31" s="624">
        <v>0.2</v>
      </c>
      <c r="DA31" s="636"/>
      <c r="DB31" s="636"/>
      <c r="DC31" s="637"/>
      <c r="DD31" s="627">
        <v>59657</v>
      </c>
      <c r="DE31" s="634"/>
      <c r="DF31" s="634"/>
      <c r="DG31" s="634"/>
      <c r="DH31" s="634"/>
      <c r="DI31" s="634"/>
      <c r="DJ31" s="634"/>
      <c r="DK31" s="635"/>
      <c r="DL31" s="627">
        <v>59657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5">
      <c r="B32" s="618" t="s">
        <v>301</v>
      </c>
      <c r="C32" s="619"/>
      <c r="D32" s="619"/>
      <c r="E32" s="619"/>
      <c r="F32" s="619"/>
      <c r="G32" s="619"/>
      <c r="H32" s="619"/>
      <c r="I32" s="619"/>
      <c r="J32" s="619"/>
      <c r="K32" s="619"/>
      <c r="L32" s="619"/>
      <c r="M32" s="619"/>
      <c r="N32" s="619"/>
      <c r="O32" s="619"/>
      <c r="P32" s="619"/>
      <c r="Q32" s="620"/>
      <c r="R32" s="621">
        <v>2314819</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99.2</v>
      </c>
      <c r="BS32" s="634"/>
      <c r="BT32" s="634"/>
      <c r="BU32" s="634"/>
      <c r="BV32" s="634"/>
      <c r="BW32" s="634"/>
      <c r="BX32" s="625">
        <v>97.5</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5">
      <c r="B33" s="618" t="s">
        <v>305</v>
      </c>
      <c r="C33" s="619"/>
      <c r="D33" s="619"/>
      <c r="E33" s="619"/>
      <c r="F33" s="619"/>
      <c r="G33" s="619"/>
      <c r="H33" s="619"/>
      <c r="I33" s="619"/>
      <c r="J33" s="619"/>
      <c r="K33" s="619"/>
      <c r="L33" s="619"/>
      <c r="M33" s="619"/>
      <c r="N33" s="619"/>
      <c r="O33" s="619"/>
      <c r="P33" s="619"/>
      <c r="Q33" s="620"/>
      <c r="R33" s="621">
        <v>77061</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96.1</v>
      </c>
      <c r="BN33" s="606"/>
      <c r="BO33" s="606"/>
      <c r="BP33" s="606"/>
      <c r="BQ33" s="669"/>
      <c r="BR33" s="682">
        <v>99.2</v>
      </c>
      <c r="BS33" s="606"/>
      <c r="BT33" s="606"/>
      <c r="BU33" s="606"/>
      <c r="BV33" s="606"/>
      <c r="BW33" s="606"/>
      <c r="BX33" s="652">
        <v>95.7</v>
      </c>
      <c r="BY33" s="606"/>
      <c r="BZ33" s="606"/>
      <c r="CA33" s="606"/>
      <c r="CB33" s="669"/>
      <c r="CD33" s="618" t="s">
        <v>307</v>
      </c>
      <c r="CE33" s="619"/>
      <c r="CF33" s="619"/>
      <c r="CG33" s="619"/>
      <c r="CH33" s="619"/>
      <c r="CI33" s="619"/>
      <c r="CJ33" s="619"/>
      <c r="CK33" s="619"/>
      <c r="CL33" s="619"/>
      <c r="CM33" s="619"/>
      <c r="CN33" s="619"/>
      <c r="CO33" s="619"/>
      <c r="CP33" s="619"/>
      <c r="CQ33" s="620"/>
      <c r="CR33" s="621">
        <v>13401341</v>
      </c>
      <c r="CS33" s="634"/>
      <c r="CT33" s="634"/>
      <c r="CU33" s="634"/>
      <c r="CV33" s="634"/>
      <c r="CW33" s="634"/>
      <c r="CX33" s="634"/>
      <c r="CY33" s="635"/>
      <c r="CZ33" s="624">
        <v>41.4</v>
      </c>
      <c r="DA33" s="636"/>
      <c r="DB33" s="636"/>
      <c r="DC33" s="637"/>
      <c r="DD33" s="627">
        <v>10797988</v>
      </c>
      <c r="DE33" s="634"/>
      <c r="DF33" s="634"/>
      <c r="DG33" s="634"/>
      <c r="DH33" s="634"/>
      <c r="DI33" s="634"/>
      <c r="DJ33" s="634"/>
      <c r="DK33" s="635"/>
      <c r="DL33" s="627">
        <v>8120121</v>
      </c>
      <c r="DM33" s="634"/>
      <c r="DN33" s="634"/>
      <c r="DO33" s="634"/>
      <c r="DP33" s="634"/>
      <c r="DQ33" s="634"/>
      <c r="DR33" s="634"/>
      <c r="DS33" s="634"/>
      <c r="DT33" s="634"/>
      <c r="DU33" s="634"/>
      <c r="DV33" s="635"/>
      <c r="DW33" s="624">
        <v>40.200000000000003</v>
      </c>
      <c r="DX33" s="636"/>
      <c r="DY33" s="636"/>
      <c r="DZ33" s="636"/>
      <c r="EA33" s="636"/>
      <c r="EB33" s="636"/>
      <c r="EC33" s="648"/>
    </row>
    <row r="34" spans="2:133" ht="11.25" customHeight="1" x14ac:dyDescent="0.25">
      <c r="B34" s="618" t="s">
        <v>308</v>
      </c>
      <c r="C34" s="619"/>
      <c r="D34" s="619"/>
      <c r="E34" s="619"/>
      <c r="F34" s="619"/>
      <c r="G34" s="619"/>
      <c r="H34" s="619"/>
      <c r="I34" s="619"/>
      <c r="J34" s="619"/>
      <c r="K34" s="619"/>
      <c r="L34" s="619"/>
      <c r="M34" s="619"/>
      <c r="N34" s="619"/>
      <c r="O34" s="619"/>
      <c r="P34" s="619"/>
      <c r="Q34" s="620"/>
      <c r="R34" s="621">
        <v>36978</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4922819</v>
      </c>
      <c r="CS34" s="622"/>
      <c r="CT34" s="622"/>
      <c r="CU34" s="622"/>
      <c r="CV34" s="622"/>
      <c r="CW34" s="622"/>
      <c r="CX34" s="622"/>
      <c r="CY34" s="623"/>
      <c r="CZ34" s="624">
        <v>15.2</v>
      </c>
      <c r="DA34" s="636"/>
      <c r="DB34" s="636"/>
      <c r="DC34" s="637"/>
      <c r="DD34" s="627">
        <v>3798690</v>
      </c>
      <c r="DE34" s="622"/>
      <c r="DF34" s="622"/>
      <c r="DG34" s="622"/>
      <c r="DH34" s="622"/>
      <c r="DI34" s="622"/>
      <c r="DJ34" s="622"/>
      <c r="DK34" s="623"/>
      <c r="DL34" s="627">
        <v>3466053</v>
      </c>
      <c r="DM34" s="622"/>
      <c r="DN34" s="622"/>
      <c r="DO34" s="622"/>
      <c r="DP34" s="622"/>
      <c r="DQ34" s="622"/>
      <c r="DR34" s="622"/>
      <c r="DS34" s="622"/>
      <c r="DT34" s="622"/>
      <c r="DU34" s="622"/>
      <c r="DV34" s="623"/>
      <c r="DW34" s="624">
        <v>17.2</v>
      </c>
      <c r="DX34" s="636"/>
      <c r="DY34" s="636"/>
      <c r="DZ34" s="636"/>
      <c r="EA34" s="636"/>
      <c r="EB34" s="636"/>
      <c r="EC34" s="648"/>
    </row>
    <row r="35" spans="2:133" ht="11.25" customHeight="1" x14ac:dyDescent="0.25">
      <c r="B35" s="618" t="s">
        <v>310</v>
      </c>
      <c r="C35" s="619"/>
      <c r="D35" s="619"/>
      <c r="E35" s="619"/>
      <c r="F35" s="619"/>
      <c r="G35" s="619"/>
      <c r="H35" s="619"/>
      <c r="I35" s="619"/>
      <c r="J35" s="619"/>
      <c r="K35" s="619"/>
      <c r="L35" s="619"/>
      <c r="M35" s="619"/>
      <c r="N35" s="619"/>
      <c r="O35" s="619"/>
      <c r="P35" s="619"/>
      <c r="Q35" s="620"/>
      <c r="R35" s="621">
        <v>833133</v>
      </c>
      <c r="S35" s="622"/>
      <c r="T35" s="622"/>
      <c r="U35" s="622"/>
      <c r="V35" s="622"/>
      <c r="W35" s="622"/>
      <c r="X35" s="622"/>
      <c r="Y35" s="623"/>
      <c r="Z35" s="659">
        <v>2.5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212512</v>
      </c>
      <c r="CS35" s="634"/>
      <c r="CT35" s="634"/>
      <c r="CU35" s="634"/>
      <c r="CV35" s="634"/>
      <c r="CW35" s="634"/>
      <c r="CX35" s="634"/>
      <c r="CY35" s="635"/>
      <c r="CZ35" s="624">
        <v>0.7</v>
      </c>
      <c r="DA35" s="636"/>
      <c r="DB35" s="636"/>
      <c r="DC35" s="637"/>
      <c r="DD35" s="627">
        <v>206456</v>
      </c>
      <c r="DE35" s="634"/>
      <c r="DF35" s="634"/>
      <c r="DG35" s="634"/>
      <c r="DH35" s="634"/>
      <c r="DI35" s="634"/>
      <c r="DJ35" s="634"/>
      <c r="DK35" s="635"/>
      <c r="DL35" s="627">
        <v>206456</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25">
      <c r="B36" s="618" t="s">
        <v>314</v>
      </c>
      <c r="C36" s="619"/>
      <c r="D36" s="619"/>
      <c r="E36" s="619"/>
      <c r="F36" s="619"/>
      <c r="G36" s="619"/>
      <c r="H36" s="619"/>
      <c r="I36" s="619"/>
      <c r="J36" s="619"/>
      <c r="K36" s="619"/>
      <c r="L36" s="619"/>
      <c r="M36" s="619"/>
      <c r="N36" s="619"/>
      <c r="O36" s="619"/>
      <c r="P36" s="619"/>
      <c r="Q36" s="620"/>
      <c r="R36" s="621">
        <v>1538804</v>
      </c>
      <c r="S36" s="622"/>
      <c r="T36" s="622"/>
      <c r="U36" s="622"/>
      <c r="V36" s="622"/>
      <c r="W36" s="622"/>
      <c r="X36" s="622"/>
      <c r="Y36" s="623"/>
      <c r="Z36" s="659">
        <v>4.5999999999999996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4072010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99253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3105347</v>
      </c>
      <c r="CS36" s="622"/>
      <c r="CT36" s="622"/>
      <c r="CU36" s="622"/>
      <c r="CV36" s="622"/>
      <c r="CW36" s="622"/>
      <c r="CX36" s="622"/>
      <c r="CY36" s="623"/>
      <c r="CZ36" s="624">
        <v>9.6</v>
      </c>
      <c r="DA36" s="636"/>
      <c r="DB36" s="636"/>
      <c r="DC36" s="637"/>
      <c r="DD36" s="627">
        <v>2479988</v>
      </c>
      <c r="DE36" s="622"/>
      <c r="DF36" s="622"/>
      <c r="DG36" s="622"/>
      <c r="DH36" s="622"/>
      <c r="DI36" s="622"/>
      <c r="DJ36" s="622"/>
      <c r="DK36" s="623"/>
      <c r="DL36" s="627">
        <v>1827062</v>
      </c>
      <c r="DM36" s="622"/>
      <c r="DN36" s="622"/>
      <c r="DO36" s="622"/>
      <c r="DP36" s="622"/>
      <c r="DQ36" s="622"/>
      <c r="DR36" s="622"/>
      <c r="DS36" s="622"/>
      <c r="DT36" s="622"/>
      <c r="DU36" s="622"/>
      <c r="DV36" s="623"/>
      <c r="DW36" s="624">
        <v>9.1</v>
      </c>
      <c r="DX36" s="636"/>
      <c r="DY36" s="636"/>
      <c r="DZ36" s="636"/>
      <c r="EA36" s="636"/>
      <c r="EB36" s="636"/>
      <c r="EC36" s="648"/>
    </row>
    <row r="37" spans="2:133" ht="11.25" customHeight="1" x14ac:dyDescent="0.25">
      <c r="B37" s="618" t="s">
        <v>318</v>
      </c>
      <c r="C37" s="619"/>
      <c r="D37" s="619"/>
      <c r="E37" s="619"/>
      <c r="F37" s="619"/>
      <c r="G37" s="619"/>
      <c r="H37" s="619"/>
      <c r="I37" s="619"/>
      <c r="J37" s="619"/>
      <c r="K37" s="619"/>
      <c r="L37" s="619"/>
      <c r="M37" s="619"/>
      <c r="N37" s="619"/>
      <c r="O37" s="619"/>
      <c r="P37" s="619"/>
      <c r="Q37" s="620"/>
      <c r="R37" s="621">
        <v>889250</v>
      </c>
      <c r="S37" s="622"/>
      <c r="T37" s="622"/>
      <c r="U37" s="622"/>
      <c r="V37" s="622"/>
      <c r="W37" s="622"/>
      <c r="X37" s="622"/>
      <c r="Y37" s="623"/>
      <c r="Z37" s="659">
        <v>2.7</v>
      </c>
      <c r="AA37" s="659"/>
      <c r="AB37" s="659"/>
      <c r="AC37" s="659"/>
      <c r="AD37" s="660">
        <v>652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586957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-126873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897413</v>
      </c>
      <c r="CS37" s="634"/>
      <c r="CT37" s="634"/>
      <c r="CU37" s="634"/>
      <c r="CV37" s="634"/>
      <c r="CW37" s="634"/>
      <c r="CX37" s="634"/>
      <c r="CY37" s="635"/>
      <c r="CZ37" s="624">
        <v>2.8</v>
      </c>
      <c r="DA37" s="636"/>
      <c r="DB37" s="636"/>
      <c r="DC37" s="637"/>
      <c r="DD37" s="627">
        <v>897413</v>
      </c>
      <c r="DE37" s="634"/>
      <c r="DF37" s="634"/>
      <c r="DG37" s="634"/>
      <c r="DH37" s="634"/>
      <c r="DI37" s="634"/>
      <c r="DJ37" s="634"/>
      <c r="DK37" s="635"/>
      <c r="DL37" s="627">
        <v>841259</v>
      </c>
      <c r="DM37" s="634"/>
      <c r="DN37" s="634"/>
      <c r="DO37" s="634"/>
      <c r="DP37" s="634"/>
      <c r="DQ37" s="634"/>
      <c r="DR37" s="634"/>
      <c r="DS37" s="634"/>
      <c r="DT37" s="634"/>
      <c r="DU37" s="634"/>
      <c r="DV37" s="635"/>
      <c r="DW37" s="624">
        <v>4.2</v>
      </c>
      <c r="DX37" s="636"/>
      <c r="DY37" s="636"/>
      <c r="DZ37" s="636"/>
      <c r="EA37" s="636"/>
      <c r="EB37" s="636"/>
      <c r="EC37" s="648"/>
    </row>
    <row r="38" spans="2:133" ht="11.25" customHeight="1" x14ac:dyDescent="0.25">
      <c r="B38" s="618" t="s">
        <v>322</v>
      </c>
      <c r="C38" s="619"/>
      <c r="D38" s="619"/>
      <c r="E38" s="619"/>
      <c r="F38" s="619"/>
      <c r="G38" s="619"/>
      <c r="H38" s="619"/>
      <c r="I38" s="619"/>
      <c r="J38" s="619"/>
      <c r="K38" s="619"/>
      <c r="L38" s="619"/>
      <c r="M38" s="619"/>
      <c r="N38" s="619"/>
      <c r="O38" s="619"/>
      <c r="P38" s="619"/>
      <c r="Q38" s="620"/>
      <c r="R38" s="621">
        <v>530800</v>
      </c>
      <c r="S38" s="622"/>
      <c r="T38" s="622"/>
      <c r="U38" s="622"/>
      <c r="V38" s="622"/>
      <c r="W38" s="622"/>
      <c r="X38" s="622"/>
      <c r="Y38" s="623"/>
      <c r="Z38" s="659">
        <v>1.6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25099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10961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3459954</v>
      </c>
      <c r="CS38" s="622"/>
      <c r="CT38" s="622"/>
      <c r="CU38" s="622"/>
      <c r="CV38" s="622"/>
      <c r="CW38" s="622"/>
      <c r="CX38" s="622"/>
      <c r="CY38" s="623"/>
      <c r="CZ38" s="624">
        <v>10.7</v>
      </c>
      <c r="DA38" s="636"/>
      <c r="DB38" s="636"/>
      <c r="DC38" s="637"/>
      <c r="DD38" s="627">
        <v>2863414</v>
      </c>
      <c r="DE38" s="622"/>
      <c r="DF38" s="622"/>
      <c r="DG38" s="622"/>
      <c r="DH38" s="622"/>
      <c r="DI38" s="622"/>
      <c r="DJ38" s="622"/>
      <c r="DK38" s="623"/>
      <c r="DL38" s="627">
        <v>2620550</v>
      </c>
      <c r="DM38" s="622"/>
      <c r="DN38" s="622"/>
      <c r="DO38" s="622"/>
      <c r="DP38" s="622"/>
      <c r="DQ38" s="622"/>
      <c r="DR38" s="622"/>
      <c r="DS38" s="622"/>
      <c r="DT38" s="622"/>
      <c r="DU38" s="622"/>
      <c r="DV38" s="623"/>
      <c r="DW38" s="624">
        <v>13</v>
      </c>
      <c r="DX38" s="636"/>
      <c r="DY38" s="636"/>
      <c r="DZ38" s="636"/>
      <c r="EA38" s="636"/>
      <c r="EB38" s="636"/>
      <c r="EC38" s="648"/>
    </row>
    <row r="39" spans="2:133" ht="11.25" customHeight="1" x14ac:dyDescent="0.2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16246</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1318277</v>
      </c>
      <c r="CS39" s="634"/>
      <c r="CT39" s="634"/>
      <c r="CU39" s="634"/>
      <c r="CV39" s="634"/>
      <c r="CW39" s="634"/>
      <c r="CX39" s="634"/>
      <c r="CY39" s="635"/>
      <c r="CZ39" s="624">
        <v>4.0999999999999996</v>
      </c>
      <c r="DA39" s="636"/>
      <c r="DB39" s="636"/>
      <c r="DC39" s="637"/>
      <c r="DD39" s="627">
        <v>1298008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5">
      <c r="B40" s="618" t="s">
        <v>330</v>
      </c>
      <c r="C40" s="619"/>
      <c r="D40" s="619"/>
      <c r="E40" s="619"/>
      <c r="F40" s="619"/>
      <c r="G40" s="619"/>
      <c r="H40" s="619"/>
      <c r="I40" s="619"/>
      <c r="J40" s="619"/>
      <c r="K40" s="619"/>
      <c r="L40" s="619"/>
      <c r="M40" s="619"/>
      <c r="N40" s="619"/>
      <c r="O40" s="619"/>
      <c r="P40" s="619"/>
      <c r="Q40" s="620"/>
      <c r="R40" s="621">
        <v>192300</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382432</v>
      </c>
      <c r="CS40" s="622"/>
      <c r="CT40" s="622"/>
      <c r="CU40" s="622"/>
      <c r="CV40" s="622"/>
      <c r="CW40" s="622"/>
      <c r="CX40" s="622"/>
      <c r="CY40" s="623"/>
      <c r="CZ40" s="624">
        <v>1.2</v>
      </c>
      <c r="DA40" s="636"/>
      <c r="DB40" s="636"/>
      <c r="DC40" s="637"/>
      <c r="DD40" s="627">
        <v>151432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5">
      <c r="B41" s="602" t="s">
        <v>335</v>
      </c>
      <c r="C41" s="603"/>
      <c r="D41" s="603"/>
      <c r="E41" s="603"/>
      <c r="F41" s="603"/>
      <c r="G41" s="603"/>
      <c r="H41" s="603"/>
      <c r="I41" s="603"/>
      <c r="J41" s="603"/>
      <c r="K41" s="603"/>
      <c r="L41" s="603"/>
      <c r="M41" s="603"/>
      <c r="N41" s="603"/>
      <c r="O41" s="603"/>
      <c r="P41" s="603"/>
      <c r="Q41" s="604"/>
      <c r="R41" s="605">
        <v>33523160</v>
      </c>
      <c r="S41" s="646"/>
      <c r="T41" s="646"/>
      <c r="U41" s="646"/>
      <c r="V41" s="646"/>
      <c r="W41" s="646"/>
      <c r="X41" s="646"/>
      <c r="Y41" s="649"/>
      <c r="Z41" s="650">
        <v>100</v>
      </c>
      <c r="AA41" s="650"/>
      <c r="AB41" s="650"/>
      <c r="AC41" s="650"/>
      <c r="AD41" s="651">
        <v>19990598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770624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339</v>
      </c>
      <c r="AR42" s="667"/>
      <c r="AS42" s="667"/>
      <c r="AT42" s="667"/>
      <c r="AU42" s="667"/>
      <c r="AV42" s="667"/>
      <c r="AW42" s="667"/>
      <c r="AX42" s="667"/>
      <c r="AY42" s="668"/>
      <c r="AZ42" s="605">
        <v>2689330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1705293</v>
      </c>
      <c r="CS42" s="634"/>
      <c r="CT42" s="634"/>
      <c r="CU42" s="634"/>
      <c r="CV42" s="634"/>
      <c r="CW42" s="634"/>
      <c r="CX42" s="634"/>
      <c r="CY42" s="635"/>
      <c r="CZ42" s="624">
        <v>5.3</v>
      </c>
      <c r="DA42" s="636"/>
      <c r="DB42" s="636"/>
      <c r="DC42" s="637"/>
      <c r="DD42" s="627">
        <v>1053574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342</v>
      </c>
      <c r="CD43" s="618" t="s">
        <v>343</v>
      </c>
      <c r="CE43" s="619"/>
      <c r="CF43" s="619"/>
      <c r="CG43" s="619"/>
      <c r="CH43" s="619"/>
      <c r="CI43" s="619"/>
      <c r="CJ43" s="619"/>
      <c r="CK43" s="619"/>
      <c r="CL43" s="619"/>
      <c r="CM43" s="619"/>
      <c r="CN43" s="619"/>
      <c r="CO43" s="619"/>
      <c r="CP43" s="619"/>
      <c r="CQ43" s="620"/>
      <c r="CR43" s="621">
        <v>122696</v>
      </c>
      <c r="CS43" s="634"/>
      <c r="CT43" s="634"/>
      <c r="CU43" s="634"/>
      <c r="CV43" s="634"/>
      <c r="CW43" s="634"/>
      <c r="CX43" s="634"/>
      <c r="CY43" s="635"/>
      <c r="CZ43" s="624">
        <v>0.4</v>
      </c>
      <c r="DA43" s="636"/>
      <c r="DB43" s="636"/>
      <c r="DC43" s="637"/>
      <c r="DD43" s="627">
        <v>122696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1705293</v>
      </c>
      <c r="CS44" s="622"/>
      <c r="CT44" s="622"/>
      <c r="CU44" s="622"/>
      <c r="CV44" s="622"/>
      <c r="CW44" s="622"/>
      <c r="CX44" s="622"/>
      <c r="CY44" s="623"/>
      <c r="CZ44" s="624">
        <v>5.3</v>
      </c>
      <c r="DA44" s="625"/>
      <c r="DB44" s="625"/>
      <c r="DC44" s="626"/>
      <c r="DD44" s="627">
        <v>1053574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320743</v>
      </c>
      <c r="CS45" s="634"/>
      <c r="CT45" s="634"/>
      <c r="CU45" s="634"/>
      <c r="CV45" s="634"/>
      <c r="CW45" s="634"/>
      <c r="CX45" s="634"/>
      <c r="CY45" s="635"/>
      <c r="CZ45" s="624">
        <v>1</v>
      </c>
      <c r="DA45" s="636"/>
      <c r="DB45" s="636"/>
      <c r="DC45" s="637"/>
      <c r="DD45" s="627">
        <v>69775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348</v>
      </c>
      <c r="CG46" s="619"/>
      <c r="CH46" s="619"/>
      <c r="CI46" s="619"/>
      <c r="CJ46" s="619"/>
      <c r="CK46" s="619"/>
      <c r="CL46" s="619"/>
      <c r="CM46" s="619"/>
      <c r="CN46" s="619"/>
      <c r="CO46" s="619"/>
      <c r="CP46" s="619"/>
      <c r="CQ46" s="620"/>
      <c r="CR46" s="621">
        <v>1325375</v>
      </c>
      <c r="CS46" s="622"/>
      <c r="CT46" s="622"/>
      <c r="CU46" s="622"/>
      <c r="CV46" s="622"/>
      <c r="CW46" s="622"/>
      <c r="CX46" s="622"/>
      <c r="CY46" s="623"/>
      <c r="CZ46" s="624">
        <v>4.0999999999999996</v>
      </c>
      <c r="DA46" s="625"/>
      <c r="DB46" s="625"/>
      <c r="DC46" s="626"/>
      <c r="DD46" s="627">
        <v>968824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75" x14ac:dyDescent="0.2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351</v>
      </c>
      <c r="CE49" s="603"/>
      <c r="CF49" s="603"/>
      <c r="CG49" s="603"/>
      <c r="CH49" s="603"/>
      <c r="CI49" s="603"/>
      <c r="CJ49" s="603"/>
      <c r="CK49" s="603"/>
      <c r="CL49" s="603"/>
      <c r="CM49" s="603"/>
      <c r="CN49" s="603"/>
      <c r="CO49" s="603"/>
      <c r="CP49" s="603"/>
      <c r="CQ49" s="604"/>
      <c r="CR49" s="605">
        <v>32371306</v>
      </c>
      <c r="CS49" s="606"/>
      <c r="CT49" s="606"/>
      <c r="CU49" s="606"/>
      <c r="CV49" s="606"/>
      <c r="CW49" s="606"/>
      <c r="CX49" s="606"/>
      <c r="CY49" s="607"/>
      <c r="CZ49" s="608">
        <v>100</v>
      </c>
      <c r="DA49" s="609"/>
      <c r="DB49" s="609"/>
      <c r="DC49" s="610"/>
      <c r="DD49" s="611">
        <v>23553359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82SP0gAoOZApqI/UdF8uJePHTwSs1KdMMmhCDYiGyGllV0Kd4AJIitOgY/T47+BuoJ0dXgPf4XgMQCvXoOvlQ==" saltValue="hkuwO9/YhBXbs8j3RTWP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3" zeroHeight="1" x14ac:dyDescent="0.25"/>
  <cols>
    <col min="1" max="130" width="2.765625" style="231" customWidth="1"/>
    <col min="131" max="131" width="1.613281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374</v>
      </c>
      <c r="C7" s="1048"/>
      <c r="D7" s="1048"/>
      <c r="E7" s="1048"/>
      <c r="F7" s="1048"/>
      <c r="G7" s="1048"/>
      <c r="H7" s="1048"/>
      <c r="I7" s="1048"/>
      <c r="J7" s="1048"/>
      <c r="K7" s="1048"/>
      <c r="L7" s="1048"/>
      <c r="M7" s="1048"/>
      <c r="N7" s="1048"/>
      <c r="O7" s="1048"/>
      <c r="P7" s="1049"/>
      <c r="Q7" s="1102">
        <v>33506</v>
      </c>
      <c r="R7" s="1103"/>
      <c r="S7" s="1103"/>
      <c r="T7" s="1103"/>
      <c r="U7" s="1103"/>
      <c r="V7" s="1103">
        <v>32354</v>
      </c>
      <c r="W7" s="1103"/>
      <c r="X7" s="1103"/>
      <c r="Y7" s="1103"/>
      <c r="Z7" s="1103"/>
      <c r="AA7" s="1103">
        <v>1152</v>
      </c>
      <c r="AB7" s="1103"/>
      <c r="AC7" s="1103"/>
      <c r="AD7" s="1103"/>
      <c r="AE7" s="1104"/>
      <c r="AF7" s="1105">
        <v>1040</v>
      </c>
      <c r="AG7" s="1106"/>
      <c r="AH7" s="1106"/>
      <c r="AI7" s="1106"/>
      <c r="AJ7" s="1107"/>
      <c r="AK7" s="1108">
        <v>833</v>
      </c>
      <c r="AL7" s="1109"/>
      <c r="AM7" s="1109"/>
      <c r="AN7" s="1109"/>
      <c r="AO7" s="1109"/>
      <c r="AP7" s="1109">
        <v>23591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558</v>
      </c>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12</v>
      </c>
      <c r="CN7" s="1097"/>
      <c r="CO7" s="1097"/>
      <c r="CP7" s="1097"/>
      <c r="CQ7" s="1098"/>
      <c r="CR7" s="1096">
        <v>10</v>
      </c>
      <c r="CS7" s="1097"/>
      <c r="CT7" s="1097"/>
      <c r="CU7" s="1097"/>
      <c r="CV7" s="1098"/>
      <c r="CW7" s="1096">
        <v>0</v>
      </c>
      <c r="CX7" s="1097"/>
      <c r="CY7" s="1097"/>
      <c r="CZ7" s="1097"/>
      <c r="DA7" s="1098"/>
      <c r="DB7" s="1096">
        <v>460</v>
      </c>
      <c r="DC7" s="1097"/>
      <c r="DD7" s="1097"/>
      <c r="DE7" s="1097"/>
      <c r="DF7" s="1098"/>
      <c r="DG7" s="1096" t="s">
        <v>551</v>
      </c>
      <c r="DH7" s="1097"/>
      <c r="DI7" s="1097"/>
      <c r="DJ7" s="1097"/>
      <c r="DK7" s="1098"/>
      <c r="DL7" s="1096" t="s">
        <v>551</v>
      </c>
      <c r="DM7" s="1097"/>
      <c r="DN7" s="1097"/>
      <c r="DO7" s="1097"/>
      <c r="DP7" s="1098"/>
      <c r="DQ7" s="1096">
        <v>75</v>
      </c>
      <c r="DR7" s="1097"/>
      <c r="DS7" s="1097"/>
      <c r="DT7" s="1097"/>
      <c r="DU7" s="1098"/>
      <c r="DV7" s="1099"/>
      <c r="DW7" s="1100"/>
      <c r="DX7" s="1100"/>
      <c r="DY7" s="1100"/>
      <c r="DZ7" s="1101"/>
      <c r="EA7" s="234"/>
    </row>
    <row r="8" spans="1:131" s="235" customFormat="1" ht="26.25" customHeight="1" x14ac:dyDescent="0.25">
      <c r="A8" s="238">
        <v>2</v>
      </c>
      <c r="B8" s="1030" t="s">
        <v>375</v>
      </c>
      <c r="C8" s="1031"/>
      <c r="D8" s="1031"/>
      <c r="E8" s="1031"/>
      <c r="F8" s="1031"/>
      <c r="G8" s="1031"/>
      <c r="H8" s="1031"/>
      <c r="I8" s="1031"/>
      <c r="J8" s="1031"/>
      <c r="K8" s="1031"/>
      <c r="L8" s="1031"/>
      <c r="M8" s="1031"/>
      <c r="N8" s="1031"/>
      <c r="O8" s="1031"/>
      <c r="P8" s="1032"/>
      <c r="Q8" s="1038">
        <v>43</v>
      </c>
      <c r="R8" s="1039"/>
      <c r="S8" s="1039"/>
      <c r="T8" s="1039"/>
      <c r="U8" s="1039"/>
      <c r="V8" s="1039">
        <v>43</v>
      </c>
      <c r="W8" s="1039"/>
      <c r="X8" s="1039"/>
      <c r="Y8" s="1039"/>
      <c r="Z8" s="1039"/>
      <c r="AA8" s="1039">
        <v>0</v>
      </c>
      <c r="AB8" s="1039"/>
      <c r="AC8" s="1039"/>
      <c r="AD8" s="1039"/>
      <c r="AE8" s="1040"/>
      <c r="AF8" s="1035" t="s">
        <v>122</v>
      </c>
      <c r="AG8" s="1036"/>
      <c r="AH8" s="1036"/>
      <c r="AI8" s="1036"/>
      <c r="AJ8" s="1037"/>
      <c r="AK8" s="1080">
        <v>25</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377</v>
      </c>
      <c r="B23" s="937" t="s">
        <v>378</v>
      </c>
      <c r="C23" s="938"/>
      <c r="D23" s="938"/>
      <c r="E23" s="938"/>
      <c r="F23" s="938"/>
      <c r="G23" s="938"/>
      <c r="H23" s="938"/>
      <c r="I23" s="938"/>
      <c r="J23" s="938"/>
      <c r="K23" s="938"/>
      <c r="L23" s="938"/>
      <c r="M23" s="938"/>
      <c r="N23" s="938"/>
      <c r="O23" s="938"/>
      <c r="P23" s="948"/>
      <c r="Q23" s="1067">
        <v>33523</v>
      </c>
      <c r="R23" s="1061"/>
      <c r="S23" s="1061"/>
      <c r="T23" s="1061"/>
      <c r="U23" s="1061"/>
      <c r="V23" s="1061">
        <v>32371</v>
      </c>
      <c r="W23" s="1061"/>
      <c r="X23" s="1061"/>
      <c r="Y23" s="1061"/>
      <c r="Z23" s="1061"/>
      <c r="AA23" s="1061">
        <v>1152</v>
      </c>
      <c r="AB23" s="1061"/>
      <c r="AC23" s="1061"/>
      <c r="AD23" s="1061"/>
      <c r="AE23" s="1068"/>
      <c r="AF23" s="1069">
        <v>1040</v>
      </c>
      <c r="AG23" s="1061"/>
      <c r="AH23" s="1061"/>
      <c r="AI23" s="1061"/>
      <c r="AJ23" s="1070"/>
      <c r="AK23" s="1071"/>
      <c r="AL23" s="1072"/>
      <c r="AM23" s="1072"/>
      <c r="AN23" s="1072"/>
      <c r="AO23" s="1072"/>
      <c r="AP23" s="1061">
        <v>23591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389</v>
      </c>
      <c r="C28" s="1048"/>
      <c r="D28" s="1048"/>
      <c r="E28" s="1048"/>
      <c r="F28" s="1048"/>
      <c r="G28" s="1048"/>
      <c r="H28" s="1048"/>
      <c r="I28" s="1048"/>
      <c r="J28" s="1048"/>
      <c r="K28" s="1048"/>
      <c r="L28" s="1048"/>
      <c r="M28" s="1048"/>
      <c r="N28" s="1048"/>
      <c r="O28" s="1048"/>
      <c r="P28" s="1049"/>
      <c r="Q28" s="1050">
        <v>8762</v>
      </c>
      <c r="R28" s="1051"/>
      <c r="S28" s="1051"/>
      <c r="T28" s="1051"/>
      <c r="U28" s="1051"/>
      <c r="V28" s="1051">
        <v>8663</v>
      </c>
      <c r="W28" s="1051"/>
      <c r="X28" s="1051"/>
      <c r="Y28" s="1051"/>
      <c r="Z28" s="1051"/>
      <c r="AA28" s="1051">
        <v>99</v>
      </c>
      <c r="AB28" s="1051"/>
      <c r="AC28" s="1051"/>
      <c r="AD28" s="1051"/>
      <c r="AE28" s="1052"/>
      <c r="AF28" s="1053">
        <v>99</v>
      </c>
      <c r="AG28" s="1051"/>
      <c r="AH28" s="1051"/>
      <c r="AI28" s="1051"/>
      <c r="AJ28" s="1054"/>
      <c r="AK28" s="1042">
        <v>974</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390</v>
      </c>
      <c r="C29" s="1031"/>
      <c r="D29" s="1031"/>
      <c r="E29" s="1031"/>
      <c r="F29" s="1031"/>
      <c r="G29" s="1031"/>
      <c r="H29" s="1031"/>
      <c r="I29" s="1031"/>
      <c r="J29" s="1031"/>
      <c r="K29" s="1031"/>
      <c r="L29" s="1031"/>
      <c r="M29" s="1031"/>
      <c r="N29" s="1031"/>
      <c r="O29" s="1031"/>
      <c r="P29" s="1032"/>
      <c r="Q29" s="1038">
        <v>8380</v>
      </c>
      <c r="R29" s="1039"/>
      <c r="S29" s="1039"/>
      <c r="T29" s="1039"/>
      <c r="U29" s="1039"/>
      <c r="V29" s="1039">
        <v>8031</v>
      </c>
      <c r="W29" s="1039"/>
      <c r="X29" s="1039"/>
      <c r="Y29" s="1039"/>
      <c r="Z29" s="1039"/>
      <c r="AA29" s="1039">
        <v>349</v>
      </c>
      <c r="AB29" s="1039"/>
      <c r="AC29" s="1039"/>
      <c r="AD29" s="1039"/>
      <c r="AE29" s="1040"/>
      <c r="AF29" s="1035">
        <v>349</v>
      </c>
      <c r="AG29" s="1036"/>
      <c r="AH29" s="1036"/>
      <c r="AI29" s="1036"/>
      <c r="AJ29" s="1037"/>
      <c r="AK29" s="980">
        <v>1384</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391</v>
      </c>
      <c r="C30" s="1031"/>
      <c r="D30" s="1031"/>
      <c r="E30" s="1031"/>
      <c r="F30" s="1031"/>
      <c r="G30" s="1031"/>
      <c r="H30" s="1031"/>
      <c r="I30" s="1031"/>
      <c r="J30" s="1031"/>
      <c r="K30" s="1031"/>
      <c r="L30" s="1031"/>
      <c r="M30" s="1031"/>
      <c r="N30" s="1031"/>
      <c r="O30" s="1031"/>
      <c r="P30" s="1032"/>
      <c r="Q30" s="1038">
        <v>1606</v>
      </c>
      <c r="R30" s="1039"/>
      <c r="S30" s="1039"/>
      <c r="T30" s="1039"/>
      <c r="U30" s="1039"/>
      <c r="V30" s="1039">
        <v>1596</v>
      </c>
      <c r="W30" s="1039"/>
      <c r="X30" s="1039"/>
      <c r="Y30" s="1039"/>
      <c r="Z30" s="1039"/>
      <c r="AA30" s="1039">
        <v>10</v>
      </c>
      <c r="AB30" s="1039"/>
      <c r="AC30" s="1039"/>
      <c r="AD30" s="1039"/>
      <c r="AE30" s="1040"/>
      <c r="AF30" s="1035">
        <v>10</v>
      </c>
      <c r="AG30" s="1036"/>
      <c r="AH30" s="1036"/>
      <c r="AI30" s="1036"/>
      <c r="AJ30" s="1037"/>
      <c r="AK30" s="980">
        <v>289</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392</v>
      </c>
      <c r="C31" s="1031"/>
      <c r="D31" s="1031"/>
      <c r="E31" s="1031"/>
      <c r="F31" s="1031"/>
      <c r="G31" s="1031"/>
      <c r="H31" s="1031"/>
      <c r="I31" s="1031"/>
      <c r="J31" s="1031"/>
      <c r="K31" s="1031"/>
      <c r="L31" s="1031"/>
      <c r="M31" s="1031"/>
      <c r="N31" s="1031"/>
      <c r="O31" s="1031"/>
      <c r="P31" s="1032"/>
      <c r="Q31" s="1038">
        <v>1516</v>
      </c>
      <c r="R31" s="1039"/>
      <c r="S31" s="1039"/>
      <c r="T31" s="1039"/>
      <c r="U31" s="1039"/>
      <c r="V31" s="1039">
        <v>1247</v>
      </c>
      <c r="W31" s="1039"/>
      <c r="X31" s="1039"/>
      <c r="Y31" s="1039"/>
      <c r="Z31" s="1039"/>
      <c r="AA31" s="1039">
        <v>269</v>
      </c>
      <c r="AB31" s="1039"/>
      <c r="AC31" s="1039"/>
      <c r="AD31" s="1039"/>
      <c r="AE31" s="1040"/>
      <c r="AF31" s="1035">
        <v>1328</v>
      </c>
      <c r="AG31" s="1036"/>
      <c r="AH31" s="1036"/>
      <c r="AI31" s="1036"/>
      <c r="AJ31" s="1037"/>
      <c r="AK31" s="980">
        <v>25</v>
      </c>
      <c r="AL31" s="971"/>
      <c r="AM31" s="971"/>
      <c r="AN31" s="971"/>
      <c r="AO31" s="971"/>
      <c r="AP31" s="971">
        <v>1645</v>
      </c>
      <c r="AQ31" s="971"/>
      <c r="AR31" s="971"/>
      <c r="AS31" s="971"/>
      <c r="AT31" s="971"/>
      <c r="AU31" s="971">
        <v>39</v>
      </c>
      <c r="AV31" s="971"/>
      <c r="AW31" s="971"/>
      <c r="AX31" s="971"/>
      <c r="AY31" s="971"/>
      <c r="AZ31" s="1041" t="s">
        <v>551</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t="s">
        <v>394</v>
      </c>
      <c r="C32" s="1031"/>
      <c r="D32" s="1031"/>
      <c r="E32" s="1031"/>
      <c r="F32" s="1031"/>
      <c r="G32" s="1031"/>
      <c r="H32" s="1031"/>
      <c r="I32" s="1031"/>
      <c r="J32" s="1031"/>
      <c r="K32" s="1031"/>
      <c r="L32" s="1031"/>
      <c r="M32" s="1031"/>
      <c r="N32" s="1031"/>
      <c r="O32" s="1031"/>
      <c r="P32" s="1032"/>
      <c r="Q32" s="1038">
        <v>1076</v>
      </c>
      <c r="R32" s="1039"/>
      <c r="S32" s="1039"/>
      <c r="T32" s="1039"/>
      <c r="U32" s="1039"/>
      <c r="V32" s="1039">
        <v>1131</v>
      </c>
      <c r="W32" s="1039"/>
      <c r="X32" s="1039"/>
      <c r="Y32" s="1039"/>
      <c r="Z32" s="1039"/>
      <c r="AA32" s="1039">
        <v>55</v>
      </c>
      <c r="AB32" s="1039"/>
      <c r="AC32" s="1039"/>
      <c r="AD32" s="1039"/>
      <c r="AE32" s="1040"/>
      <c r="AF32" s="1035">
        <v>131</v>
      </c>
      <c r="AG32" s="1036"/>
      <c r="AH32" s="1036"/>
      <c r="AI32" s="1036"/>
      <c r="AJ32" s="1037"/>
      <c r="AK32" s="980">
        <v>587</v>
      </c>
      <c r="AL32" s="971"/>
      <c r="AM32" s="971"/>
      <c r="AN32" s="971"/>
      <c r="AO32" s="971"/>
      <c r="AP32" s="971">
        <v>11007</v>
      </c>
      <c r="AQ32" s="971"/>
      <c r="AR32" s="971"/>
      <c r="AS32" s="971"/>
      <c r="AT32" s="971"/>
      <c r="AU32" s="971">
        <v>4590</v>
      </c>
      <c r="AV32" s="971"/>
      <c r="AW32" s="971"/>
      <c r="AX32" s="971"/>
      <c r="AY32" s="971"/>
      <c r="AZ32" s="1041" t="s">
        <v>551</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1917</v>
      </c>
      <c r="AG63" s="959"/>
      <c r="AH63" s="959"/>
      <c r="AI63" s="959"/>
      <c r="AJ63" s="1022"/>
      <c r="AK63" s="1023"/>
      <c r="AL63" s="963"/>
      <c r="AM63" s="963"/>
      <c r="AN63" s="963"/>
      <c r="AO63" s="963"/>
      <c r="AP63" s="959">
        <v>12652</v>
      </c>
      <c r="AQ63" s="959"/>
      <c r="AR63" s="959"/>
      <c r="AS63" s="959"/>
      <c r="AT63" s="959"/>
      <c r="AU63" s="959">
        <v>4629</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552</v>
      </c>
      <c r="C68" s="986"/>
      <c r="D68" s="986"/>
      <c r="E68" s="986"/>
      <c r="F68" s="986"/>
      <c r="G68" s="986"/>
      <c r="H68" s="986"/>
      <c r="I68" s="986"/>
      <c r="J68" s="986"/>
      <c r="K68" s="986"/>
      <c r="L68" s="986"/>
      <c r="M68" s="986"/>
      <c r="N68" s="986"/>
      <c r="O68" s="986"/>
      <c r="P68" s="987"/>
      <c r="Q68" s="988">
        <v>2063</v>
      </c>
      <c r="R68" s="982"/>
      <c r="S68" s="982"/>
      <c r="T68" s="982"/>
      <c r="U68" s="982"/>
      <c r="V68" s="982">
        <v>1802</v>
      </c>
      <c r="W68" s="982"/>
      <c r="X68" s="982"/>
      <c r="Y68" s="982"/>
      <c r="Z68" s="982"/>
      <c r="AA68" s="982">
        <v>261</v>
      </c>
      <c r="AB68" s="982"/>
      <c r="AC68" s="982"/>
      <c r="AD68" s="982"/>
      <c r="AE68" s="982"/>
      <c r="AF68" s="982">
        <v>261</v>
      </c>
      <c r="AG68" s="982"/>
      <c r="AH68" s="982"/>
      <c r="AI68" s="982"/>
      <c r="AJ68" s="982"/>
      <c r="AK68" s="982" t="s">
        <v>551</v>
      </c>
      <c r="AL68" s="982"/>
      <c r="AM68" s="982"/>
      <c r="AN68" s="982"/>
      <c r="AO68" s="982"/>
      <c r="AP68" s="982" t="s">
        <v>551</v>
      </c>
      <c r="AQ68" s="982"/>
      <c r="AR68" s="982"/>
      <c r="AS68" s="982"/>
      <c r="AT68" s="982"/>
      <c r="AU68" s="982" t="s">
        <v>551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553</v>
      </c>
      <c r="C69" s="975"/>
      <c r="D69" s="975"/>
      <c r="E69" s="975"/>
      <c r="F69" s="975"/>
      <c r="G69" s="975"/>
      <c r="H69" s="975"/>
      <c r="I69" s="975"/>
      <c r="J69" s="975"/>
      <c r="K69" s="975"/>
      <c r="L69" s="975"/>
      <c r="M69" s="975"/>
      <c r="N69" s="975"/>
      <c r="O69" s="975"/>
      <c r="P69" s="976"/>
      <c r="Q69" s="977">
        <v>1017156</v>
      </c>
      <c r="R69" s="971"/>
      <c r="S69" s="971"/>
      <c r="T69" s="971"/>
      <c r="U69" s="971"/>
      <c r="V69" s="971">
        <v>995709</v>
      </c>
      <c r="W69" s="971"/>
      <c r="X69" s="971"/>
      <c r="Y69" s="971"/>
      <c r="Z69" s="971"/>
      <c r="AA69" s="971">
        <v>21447</v>
      </c>
      <c r="AB69" s="971"/>
      <c r="AC69" s="971"/>
      <c r="AD69" s="971"/>
      <c r="AE69" s="971"/>
      <c r="AF69" s="971">
        <v>21447</v>
      </c>
      <c r="AG69" s="971"/>
      <c r="AH69" s="971"/>
      <c r="AI69" s="971"/>
      <c r="AJ69" s="971"/>
      <c r="AK69" s="971">
        <v>1</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554</v>
      </c>
      <c r="C70" s="975"/>
      <c r="D70" s="975"/>
      <c r="E70" s="975"/>
      <c r="F70" s="975"/>
      <c r="G70" s="975"/>
      <c r="H70" s="975"/>
      <c r="I70" s="975"/>
      <c r="J70" s="975"/>
      <c r="K70" s="975"/>
      <c r="L70" s="975"/>
      <c r="M70" s="975"/>
      <c r="N70" s="975"/>
      <c r="O70" s="975"/>
      <c r="P70" s="976"/>
      <c r="Q70" s="977">
        <v>1205</v>
      </c>
      <c r="R70" s="971"/>
      <c r="S70" s="971"/>
      <c r="T70" s="971"/>
      <c r="U70" s="971"/>
      <c r="V70" s="971">
        <v>1167</v>
      </c>
      <c r="W70" s="971"/>
      <c r="X70" s="971"/>
      <c r="Y70" s="971"/>
      <c r="Z70" s="971"/>
      <c r="AA70" s="971">
        <v>38</v>
      </c>
      <c r="AB70" s="971"/>
      <c r="AC70" s="971"/>
      <c r="AD70" s="971"/>
      <c r="AE70" s="971"/>
      <c r="AF70" s="971">
        <v>38</v>
      </c>
      <c r="AG70" s="971"/>
      <c r="AH70" s="971"/>
      <c r="AI70" s="971"/>
      <c r="AJ70" s="971"/>
      <c r="AK70" s="971" t="s">
        <v>551</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555</v>
      </c>
      <c r="C71" s="975"/>
      <c r="D71" s="975"/>
      <c r="E71" s="975"/>
      <c r="F71" s="975"/>
      <c r="G71" s="975"/>
      <c r="H71" s="975"/>
      <c r="I71" s="975"/>
      <c r="J71" s="975"/>
      <c r="K71" s="975"/>
      <c r="L71" s="975"/>
      <c r="M71" s="975"/>
      <c r="N71" s="975"/>
      <c r="O71" s="975"/>
      <c r="P71" s="976"/>
      <c r="Q71" s="977">
        <v>549</v>
      </c>
      <c r="R71" s="971"/>
      <c r="S71" s="971"/>
      <c r="T71" s="971"/>
      <c r="U71" s="971"/>
      <c r="V71" s="971">
        <v>506</v>
      </c>
      <c r="W71" s="971"/>
      <c r="X71" s="971"/>
      <c r="Y71" s="971"/>
      <c r="Z71" s="971"/>
      <c r="AA71" s="971">
        <v>43</v>
      </c>
      <c r="AB71" s="971"/>
      <c r="AC71" s="971"/>
      <c r="AD71" s="971"/>
      <c r="AE71" s="971"/>
      <c r="AF71" s="971">
        <v>43</v>
      </c>
      <c r="AG71" s="971"/>
      <c r="AH71" s="971"/>
      <c r="AI71" s="971"/>
      <c r="AJ71" s="971"/>
      <c r="AK71" s="971" t="s">
        <v>551</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556</v>
      </c>
      <c r="C72" s="975"/>
      <c r="D72" s="975"/>
      <c r="E72" s="975"/>
      <c r="F72" s="975"/>
      <c r="G72" s="975"/>
      <c r="H72" s="975"/>
      <c r="I72" s="975"/>
      <c r="J72" s="975"/>
      <c r="K72" s="975"/>
      <c r="L72" s="975"/>
      <c r="M72" s="975"/>
      <c r="N72" s="975"/>
      <c r="O72" s="975"/>
      <c r="P72" s="976"/>
      <c r="Q72" s="977">
        <v>206</v>
      </c>
      <c r="R72" s="971"/>
      <c r="S72" s="971"/>
      <c r="T72" s="971"/>
      <c r="U72" s="971"/>
      <c r="V72" s="971">
        <v>179</v>
      </c>
      <c r="W72" s="971"/>
      <c r="X72" s="971"/>
      <c r="Y72" s="971"/>
      <c r="Z72" s="971"/>
      <c r="AA72" s="971">
        <v>27</v>
      </c>
      <c r="AB72" s="971"/>
      <c r="AC72" s="971"/>
      <c r="AD72" s="971"/>
      <c r="AE72" s="971"/>
      <c r="AF72" s="971">
        <v>5</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21794</v>
      </c>
      <c r="AG88" s="959"/>
      <c r="AH88" s="959"/>
      <c r="AI88" s="959"/>
      <c r="AJ88" s="959"/>
      <c r="AK88" s="963"/>
      <c r="AL88" s="963"/>
      <c r="AM88" s="963"/>
      <c r="AN88" s="963"/>
      <c r="AO88" s="963"/>
      <c r="AP88" s="959" t="s">
        <v>551</v>
      </c>
      <c r="AQ88" s="959"/>
      <c r="AR88" s="959"/>
      <c r="AS88" s="959"/>
      <c r="AT88" s="959"/>
      <c r="AU88" s="959" t="s">
        <v>551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t="s">
        <v>551</v>
      </c>
      <c r="CX102" s="953"/>
      <c r="CY102" s="953"/>
      <c r="CZ102" s="953"/>
      <c r="DA102" s="954"/>
      <c r="DB102" s="952">
        <v>460</v>
      </c>
      <c r="DC102" s="953"/>
      <c r="DD102" s="953"/>
      <c r="DE102" s="953"/>
      <c r="DF102" s="954"/>
      <c r="DG102" s="952" t="s">
        <v>551</v>
      </c>
      <c r="DH102" s="953"/>
      <c r="DI102" s="953"/>
      <c r="DJ102" s="953"/>
      <c r="DK102" s="954"/>
      <c r="DL102" s="952" t="s">
        <v>551</v>
      </c>
      <c r="DM102" s="953"/>
      <c r="DN102" s="953"/>
      <c r="DO102" s="953"/>
      <c r="DP102" s="954"/>
      <c r="DQ102" s="952">
        <v>75</v>
      </c>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2445678</v>
      </c>
      <c r="AB110" s="889"/>
      <c r="AC110" s="889"/>
      <c r="AD110" s="889"/>
      <c r="AE110" s="890"/>
      <c r="AF110" s="891">
        <v>2588555</v>
      </c>
      <c r="AG110" s="889"/>
      <c r="AH110" s="889"/>
      <c r="AI110" s="889"/>
      <c r="AJ110" s="890"/>
      <c r="AK110" s="891">
        <v>2589001</v>
      </c>
      <c r="AL110" s="889"/>
      <c r="AM110" s="889"/>
      <c r="AN110" s="889"/>
      <c r="AO110" s="890"/>
      <c r="AP110" s="892">
        <v>14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25472491</v>
      </c>
      <c r="BR110" s="842"/>
      <c r="BS110" s="842"/>
      <c r="BT110" s="842"/>
      <c r="BU110" s="842"/>
      <c r="BV110" s="842">
        <v>25589162</v>
      </c>
      <c r="BW110" s="842"/>
      <c r="BX110" s="842"/>
      <c r="BY110" s="842"/>
      <c r="BZ110" s="842"/>
      <c r="CA110" s="842">
        <v>23590619</v>
      </c>
      <c r="CB110" s="842"/>
      <c r="CC110" s="842"/>
      <c r="CD110" s="842"/>
      <c r="CE110" s="842"/>
      <c r="CF110" s="866">
        <v>127.6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247741</v>
      </c>
      <c r="BR111" s="817"/>
      <c r="BS111" s="817"/>
      <c r="BT111" s="817"/>
      <c r="BU111" s="817"/>
      <c r="BV111" s="817">
        <v>123330</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7054962</v>
      </c>
      <c r="BR112" s="817"/>
      <c r="BS112" s="817"/>
      <c r="BT112" s="817"/>
      <c r="BU112" s="817"/>
      <c r="BV112" s="817">
        <v>5520119</v>
      </c>
      <c r="BW112" s="817"/>
      <c r="BX112" s="817"/>
      <c r="BY112" s="817"/>
      <c r="BZ112" s="817"/>
      <c r="CA112" s="817">
        <v>4629467</v>
      </c>
      <c r="CB112" s="817"/>
      <c r="CC112" s="817"/>
      <c r="CD112" s="817"/>
      <c r="CE112" s="817"/>
      <c r="CF112" s="875">
        <v>25</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348018</v>
      </c>
      <c r="AB113" s="919"/>
      <c r="AC113" s="919"/>
      <c r="AD113" s="919"/>
      <c r="AE113" s="920"/>
      <c r="AF113" s="921">
        <v>349530</v>
      </c>
      <c r="AG113" s="919"/>
      <c r="AH113" s="919"/>
      <c r="AI113" s="919"/>
      <c r="AJ113" s="920"/>
      <c r="AK113" s="921">
        <v>285732</v>
      </c>
      <c r="AL113" s="919"/>
      <c r="AM113" s="919"/>
      <c r="AN113" s="919"/>
      <c r="AO113" s="920"/>
      <c r="AP113" s="922">
        <v>1.5</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4808</v>
      </c>
      <c r="BR113" s="817"/>
      <c r="BS113" s="817"/>
      <c r="BT113" s="817"/>
      <c r="BU113" s="817"/>
      <c r="BV113" s="817">
        <v>2393</v>
      </c>
      <c r="BW113" s="817"/>
      <c r="BX113" s="817"/>
      <c r="BY113" s="817"/>
      <c r="BZ113" s="817"/>
      <c r="CA113" s="817" t="s">
        <v>122</v>
      </c>
      <c r="CB113" s="817"/>
      <c r="CC113" s="817"/>
      <c r="CD113" s="817"/>
      <c r="CE113" s="817"/>
      <c r="CF113" s="875" t="s">
        <v>122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52451</v>
      </c>
      <c r="AB114" s="780"/>
      <c r="AC114" s="780"/>
      <c r="AD114" s="780"/>
      <c r="AE114" s="781"/>
      <c r="AF114" s="782">
        <v>2400</v>
      </c>
      <c r="AG114" s="780"/>
      <c r="AH114" s="780"/>
      <c r="AI114" s="780"/>
      <c r="AJ114" s="781"/>
      <c r="AK114" s="782">
        <v>2399</v>
      </c>
      <c r="AL114" s="780"/>
      <c r="AM114" s="780"/>
      <c r="AN114" s="780"/>
      <c r="AO114" s="781"/>
      <c r="AP114" s="824">
        <v>0</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3742288</v>
      </c>
      <c r="BR114" s="817"/>
      <c r="BS114" s="817"/>
      <c r="BT114" s="817"/>
      <c r="BU114" s="817"/>
      <c r="BV114" s="817">
        <v>3803947</v>
      </c>
      <c r="BW114" s="817"/>
      <c r="BX114" s="817"/>
      <c r="BY114" s="817"/>
      <c r="BZ114" s="817"/>
      <c r="CA114" s="817">
        <v>3904118</v>
      </c>
      <c r="CB114" s="817"/>
      <c r="CC114" s="817"/>
      <c r="CD114" s="817"/>
      <c r="CE114" s="817"/>
      <c r="CF114" s="875">
        <v>21.1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74889</v>
      </c>
      <c r="BW115" s="817"/>
      <c r="BX115" s="817"/>
      <c r="BY115" s="817"/>
      <c r="BZ115" s="817"/>
      <c r="CA115" s="817">
        <v>74637</v>
      </c>
      <c r="CB115" s="817"/>
      <c r="CC115" s="817"/>
      <c r="CD115" s="817"/>
      <c r="CE115" s="817"/>
      <c r="CF115" s="875">
        <v>0.4</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247741</v>
      </c>
      <c r="DH116" s="780"/>
      <c r="DI116" s="780"/>
      <c r="DJ116" s="780"/>
      <c r="DK116" s="781"/>
      <c r="DL116" s="782">
        <v>123330</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2846147</v>
      </c>
      <c r="AB117" s="903"/>
      <c r="AC117" s="903"/>
      <c r="AD117" s="903"/>
      <c r="AE117" s="904"/>
      <c r="AF117" s="905">
        <v>2940485</v>
      </c>
      <c r="AG117" s="903"/>
      <c r="AH117" s="903"/>
      <c r="AI117" s="903"/>
      <c r="AJ117" s="904"/>
      <c r="AK117" s="905">
        <v>2877132</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36522290</v>
      </c>
      <c r="BR119" s="845"/>
      <c r="BS119" s="845"/>
      <c r="BT119" s="845"/>
      <c r="BU119" s="845"/>
      <c r="BV119" s="845">
        <v>35113840</v>
      </c>
      <c r="BW119" s="845"/>
      <c r="BX119" s="845"/>
      <c r="BY119" s="845"/>
      <c r="BZ119" s="845"/>
      <c r="CA119" s="845">
        <v>32198841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6714363</v>
      </c>
      <c r="BR120" s="842"/>
      <c r="BS120" s="842"/>
      <c r="BT120" s="842"/>
      <c r="BU120" s="842"/>
      <c r="BV120" s="842">
        <v>8387816</v>
      </c>
      <c r="BW120" s="842"/>
      <c r="BX120" s="842"/>
      <c r="BY120" s="842"/>
      <c r="BZ120" s="842"/>
      <c r="CA120" s="842">
        <v>8497536</v>
      </c>
      <c r="CB120" s="842"/>
      <c r="CC120" s="842"/>
      <c r="CD120" s="842"/>
      <c r="CE120" s="842"/>
      <c r="CF120" s="866">
        <v>46</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7033164</v>
      </c>
      <c r="DH120" s="842"/>
      <c r="DI120" s="842"/>
      <c r="DJ120" s="842"/>
      <c r="DK120" s="842"/>
      <c r="DL120" s="842">
        <v>5484980</v>
      </c>
      <c r="DM120" s="842"/>
      <c r="DN120" s="842"/>
      <c r="DO120" s="842"/>
      <c r="DP120" s="842"/>
      <c r="DQ120" s="842">
        <v>4589986</v>
      </c>
      <c r="DR120" s="842"/>
      <c r="DS120" s="842"/>
      <c r="DT120" s="842"/>
      <c r="DU120" s="842"/>
      <c r="DV120" s="843">
        <v>24.8</v>
      </c>
      <c r="DW120" s="843"/>
      <c r="DX120" s="843"/>
      <c r="DY120" s="843"/>
      <c r="DZ120" s="844"/>
    </row>
    <row r="121" spans="1:130" s="230" customFormat="1" ht="26.25" customHeight="1" x14ac:dyDescent="0.2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5832158</v>
      </c>
      <c r="BR121" s="817"/>
      <c r="BS121" s="817"/>
      <c r="BT121" s="817"/>
      <c r="BU121" s="817"/>
      <c r="BV121" s="817">
        <v>5121930</v>
      </c>
      <c r="BW121" s="817"/>
      <c r="BX121" s="817"/>
      <c r="BY121" s="817"/>
      <c r="BZ121" s="817"/>
      <c r="CA121" s="817">
        <v>4788222</v>
      </c>
      <c r="CB121" s="817"/>
      <c r="CC121" s="817"/>
      <c r="CD121" s="817"/>
      <c r="CE121" s="817"/>
      <c r="CF121" s="875">
        <v>25.9</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21798</v>
      </c>
      <c r="DH121" s="817"/>
      <c r="DI121" s="817"/>
      <c r="DJ121" s="817"/>
      <c r="DK121" s="817"/>
      <c r="DL121" s="817">
        <v>35139</v>
      </c>
      <c r="DM121" s="817"/>
      <c r="DN121" s="817"/>
      <c r="DO121" s="817"/>
      <c r="DP121" s="817"/>
      <c r="DQ121" s="817">
        <v>39481</v>
      </c>
      <c r="DR121" s="817"/>
      <c r="DS121" s="817"/>
      <c r="DT121" s="817"/>
      <c r="DU121" s="817"/>
      <c r="DV121" s="794">
        <v>0.2</v>
      </c>
      <c r="DW121" s="794"/>
      <c r="DX121" s="794"/>
      <c r="DY121" s="794"/>
      <c r="DZ121" s="795"/>
    </row>
    <row r="122" spans="1:130" s="230" customFormat="1" ht="26.25" customHeight="1" x14ac:dyDescent="0.2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24135764</v>
      </c>
      <c r="BR122" s="845"/>
      <c r="BS122" s="845"/>
      <c r="BT122" s="845"/>
      <c r="BU122" s="845"/>
      <c r="BV122" s="845">
        <v>23526625</v>
      </c>
      <c r="BW122" s="845"/>
      <c r="BX122" s="845"/>
      <c r="BY122" s="845"/>
      <c r="BZ122" s="845"/>
      <c r="CA122" s="845">
        <v>22387852</v>
      </c>
      <c r="CB122" s="845"/>
      <c r="CC122" s="845"/>
      <c r="CD122" s="845"/>
      <c r="CE122" s="845"/>
      <c r="CF122" s="846">
        <v>121.1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36682285</v>
      </c>
      <c r="BR123" s="833"/>
      <c r="BS123" s="833"/>
      <c r="BT123" s="833"/>
      <c r="BU123" s="833"/>
      <c r="BV123" s="833">
        <v>37036371</v>
      </c>
      <c r="BW123" s="833"/>
      <c r="BX123" s="833"/>
      <c r="BY123" s="833"/>
      <c r="BZ123" s="833"/>
      <c r="CA123" s="833">
        <v>35673610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3">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3">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v>74889</v>
      </c>
      <c r="DM126" s="817"/>
      <c r="DN126" s="817"/>
      <c r="DO126" s="817"/>
      <c r="DP126" s="817"/>
      <c r="DQ126" s="817">
        <v>74637</v>
      </c>
      <c r="DR126" s="817"/>
      <c r="DS126" s="817"/>
      <c r="DT126" s="817"/>
      <c r="DU126" s="817"/>
      <c r="DV126" s="794">
        <v>0.4</v>
      </c>
      <c r="DW126" s="794"/>
      <c r="DX126" s="794"/>
      <c r="DY126" s="794"/>
      <c r="DZ126" s="795"/>
    </row>
    <row r="127" spans="1:130" s="230" customFormat="1" ht="26.25" customHeight="1" x14ac:dyDescent="0.2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3">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468046</v>
      </c>
      <c r="AB128" s="801"/>
      <c r="AC128" s="801"/>
      <c r="AD128" s="801"/>
      <c r="AE128" s="802"/>
      <c r="AF128" s="803">
        <v>451577</v>
      </c>
      <c r="AG128" s="801"/>
      <c r="AH128" s="801"/>
      <c r="AI128" s="801"/>
      <c r="AJ128" s="802"/>
      <c r="AK128" s="803">
        <v>454506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12.47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20232808</v>
      </c>
      <c r="AB129" s="780"/>
      <c r="AC129" s="780"/>
      <c r="AD129" s="780"/>
      <c r="AE129" s="781"/>
      <c r="AF129" s="782">
        <v>19881579</v>
      </c>
      <c r="AG129" s="780"/>
      <c r="AH129" s="780"/>
      <c r="AI129" s="780"/>
      <c r="AJ129" s="781"/>
      <c r="AK129" s="782">
        <v>20327354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17.47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1836730</v>
      </c>
      <c r="AB130" s="780"/>
      <c r="AC130" s="780"/>
      <c r="AD130" s="780"/>
      <c r="AE130" s="781"/>
      <c r="AF130" s="782">
        <v>1851653</v>
      </c>
      <c r="AG130" s="780"/>
      <c r="AH130" s="780"/>
      <c r="AI130" s="780"/>
      <c r="AJ130" s="781"/>
      <c r="AK130" s="782">
        <v>1841544</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18396078</v>
      </c>
      <c r="AB131" s="764"/>
      <c r="AC131" s="764"/>
      <c r="AD131" s="764"/>
      <c r="AE131" s="765"/>
      <c r="AF131" s="766">
        <v>18029926</v>
      </c>
      <c r="AG131" s="764"/>
      <c r="AH131" s="764"/>
      <c r="AI131" s="764"/>
      <c r="AJ131" s="765"/>
      <c r="AK131" s="766">
        <v>18485810</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2.9428609730000002</v>
      </c>
      <c r="AB132" s="745"/>
      <c r="AC132" s="745"/>
      <c r="AD132" s="745"/>
      <c r="AE132" s="746"/>
      <c r="AF132" s="747">
        <v>3.5344293699999998</v>
      </c>
      <c r="AG132" s="745"/>
      <c r="AH132" s="745"/>
      <c r="AI132" s="745"/>
      <c r="AJ132" s="746"/>
      <c r="AK132" s="747">
        <v>3.1433948530000002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3.2</v>
      </c>
      <c r="AB133" s="724"/>
      <c r="AC133" s="724"/>
      <c r="AD133" s="724"/>
      <c r="AE133" s="725"/>
      <c r="AF133" s="723">
        <v>3.1</v>
      </c>
      <c r="AG133" s="724"/>
      <c r="AH133" s="724"/>
      <c r="AI133" s="724"/>
      <c r="AJ133" s="725"/>
      <c r="AK133" s="723">
        <v>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1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1FU/Rrlnukn5H2FPgRcQo1fkID69WltEpOCjdqReQanG/JEI7ux0/zi5WR+FsnMc9o3h7+SuYQ4SCet7ijQ9w==" saltValue="9lVWgEshKCn/gQKrnlhS5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5"/>
  <cols>
    <col min="1" max="120" width="2.765625" style="260" customWidth="1"/>
    <col min="121" max="121" width="0" style="259" hidden="1" customWidth="1"/>
    <col min="122" max="16384" width="9" style="259" hidden="1"/>
  </cols>
  <sheetData>
    <row r="1" spans="1:120" ht="13.3"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59"/>
    </row>
    <row r="17" spans="119:120" ht="13.3" x14ac:dyDescent="0.25">
      <c r="DP17" s="259"/>
    </row>
    <row r="18" spans="119:120" ht="13.3" x14ac:dyDescent="0.25"/>
    <row r="19" spans="119:120" ht="13.3" x14ac:dyDescent="0.25"/>
    <row r="20" spans="119:120" ht="13.3" x14ac:dyDescent="0.25">
      <c r="DO20" s="259"/>
      <c r="DP20" s="259"/>
    </row>
    <row r="21" spans="119:120" ht="13.3" x14ac:dyDescent="0.25">
      <c r="DP21" s="259"/>
    </row>
    <row r="22" spans="119:120" ht="13.3" x14ac:dyDescent="0.25"/>
    <row r="23" spans="119:120" ht="13.3" x14ac:dyDescent="0.25">
      <c r="DO23" s="259"/>
      <c r="DP23" s="259"/>
    </row>
    <row r="24" spans="119:120" ht="13.3" x14ac:dyDescent="0.25">
      <c r="DP24" s="259"/>
    </row>
    <row r="25" spans="119:120" ht="13.3" x14ac:dyDescent="0.25">
      <c r="DP25" s="259"/>
    </row>
    <row r="26" spans="119:120" ht="13.3" x14ac:dyDescent="0.25">
      <c r="DO26" s="259"/>
      <c r="DP26" s="259"/>
    </row>
    <row r="27" spans="119:120" ht="13.3" x14ac:dyDescent="0.25"/>
    <row r="28" spans="119:120" ht="13.3" x14ac:dyDescent="0.25">
      <c r="DO28" s="259"/>
      <c r="DP28" s="259"/>
    </row>
    <row r="29" spans="119:120" ht="13.3" x14ac:dyDescent="0.25">
      <c r="DP29" s="259"/>
    </row>
    <row r="30" spans="119:120" ht="13.3" x14ac:dyDescent="0.25"/>
    <row r="31" spans="119:120" ht="13.3" x14ac:dyDescent="0.25">
      <c r="DO31" s="259"/>
      <c r="DP31" s="259"/>
    </row>
    <row r="32" spans="119:120" ht="13.3" x14ac:dyDescent="0.25"/>
    <row r="33" spans="98:120" ht="13.3" x14ac:dyDescent="0.25">
      <c r="DO33" s="259"/>
      <c r="DP33" s="259"/>
    </row>
    <row r="34" spans="98:120" ht="13.3" x14ac:dyDescent="0.25">
      <c r="DM34" s="259"/>
    </row>
    <row r="35" spans="98:120" ht="13.3" x14ac:dyDescent="0.25">
      <c r="CT35" s="259"/>
      <c r="CU35" s="259"/>
      <c r="CV35" s="259"/>
      <c r="CY35" s="259"/>
      <c r="CZ35" s="259"/>
      <c r="DA35" s="259"/>
      <c r="DD35" s="259"/>
      <c r="DE35" s="259"/>
      <c r="DF35" s="259"/>
      <c r="DI35" s="259"/>
      <c r="DJ35" s="259"/>
      <c r="DK35" s="259"/>
      <c r="DM35" s="259"/>
      <c r="DN35" s="259"/>
      <c r="DO35" s="259"/>
      <c r="DP35" s="259"/>
    </row>
    <row r="36" spans="98:120" ht="13.3" x14ac:dyDescent="0.25"/>
    <row r="37" spans="98:120" ht="13.3" x14ac:dyDescent="0.25">
      <c r="CW37" s="259"/>
      <c r="DB37" s="259"/>
      <c r="DG37" s="259"/>
      <c r="DL37" s="259"/>
      <c r="DP37" s="259"/>
    </row>
    <row r="38" spans="98:120" ht="13.3"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59"/>
      <c r="DO49" s="259"/>
      <c r="DP49" s="259"/>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59"/>
      <c r="CS63" s="259"/>
      <c r="CX63" s="259"/>
      <c r="DC63" s="259"/>
      <c r="DH63" s="259"/>
    </row>
    <row r="64" spans="22:120" ht="13.3" x14ac:dyDescent="0.25">
      <c r="V64" s="259"/>
    </row>
    <row r="65" spans="15:120" ht="13.3"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3" x14ac:dyDescent="0.25">
      <c r="Q66" s="259"/>
      <c r="S66" s="259"/>
      <c r="U66" s="259"/>
      <c r="DM66" s="259"/>
    </row>
    <row r="67" spans="15:120" ht="13.3"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3" x14ac:dyDescent="0.25"/>
    <row r="69" spans="15:120" ht="13.3" x14ac:dyDescent="0.25"/>
    <row r="70" spans="15:120" ht="13.3" x14ac:dyDescent="0.25"/>
    <row r="71" spans="15:120" ht="13.3" x14ac:dyDescent="0.25"/>
    <row r="72" spans="15:120" ht="13.3" x14ac:dyDescent="0.25">
      <c r="DP72" s="259"/>
    </row>
    <row r="73" spans="15:120" ht="13.3" x14ac:dyDescent="0.25">
      <c r="DP73" s="259"/>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59"/>
      <c r="CX96" s="259"/>
      <c r="DC96" s="259"/>
      <c r="DH96" s="259"/>
    </row>
    <row r="97" spans="24:120" ht="13.3" x14ac:dyDescent="0.25">
      <c r="CS97" s="259"/>
      <c r="CX97" s="259"/>
      <c r="DC97" s="259"/>
      <c r="DH97" s="259"/>
      <c r="DP97" s="260" t="s">
        <v>475</v>
      </c>
    </row>
    <row r="98" spans="24:120" ht="13.3" hidden="1" x14ac:dyDescent="0.25">
      <c r="CS98" s="259"/>
      <c r="CX98" s="259"/>
      <c r="DC98" s="259"/>
      <c r="DH98" s="259"/>
    </row>
    <row r="99" spans="24:120" ht="13.3"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3.3" hidden="1" x14ac:dyDescent="0.25">
      <c r="CT103" s="259"/>
      <c r="CV103" s="259"/>
      <c r="CW103" s="259"/>
      <c r="CY103" s="259"/>
      <c r="DA103" s="259"/>
      <c r="DB103" s="259"/>
      <c r="DD103" s="259"/>
      <c r="DF103" s="259"/>
      <c r="DG103" s="259"/>
      <c r="DI103" s="259"/>
      <c r="DK103" s="259"/>
      <c r="DL103" s="259"/>
      <c r="DM103" s="259"/>
      <c r="DN103" s="259"/>
      <c r="DO103" s="259"/>
      <c r="DP103" s="259"/>
    </row>
    <row r="104" spans="24:120" ht="13.3"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9bZnvnHUprC/hHoNpVzs80ZQ5gvwp35IkncvE2hR8Wr3NvdtEdqVNxkpRfaCrn7k0Mlx8hSibrjWjOsdrfL9SA==" saltValue="jSPFY81ktQLW62B4HcO1G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1328125" style="260" customWidth="1"/>
    <col min="117" max="16384" width="9" style="259" hidden="1"/>
  </cols>
  <sheetData>
    <row r="1" spans="2:116" ht="13.3"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3" x14ac:dyDescent="0.25"/>
    <row r="3" spans="2:116" ht="13.3" x14ac:dyDescent="0.25"/>
    <row r="4" spans="2:116" ht="13.3"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3"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3" x14ac:dyDescent="0.25"/>
    <row r="20" spans="9:116" ht="13.3" x14ac:dyDescent="0.25"/>
    <row r="21" spans="9:116" ht="13.3" x14ac:dyDescent="0.25">
      <c r="DL21" s="259"/>
    </row>
    <row r="22" spans="9:116" ht="13.3" x14ac:dyDescent="0.25">
      <c r="DI22" s="259"/>
      <c r="DJ22" s="259"/>
      <c r="DK22" s="259"/>
      <c r="DL22" s="259"/>
    </row>
    <row r="23" spans="9:116" ht="13.3" x14ac:dyDescent="0.25">
      <c r="CY23" s="259"/>
      <c r="CZ23" s="259"/>
      <c r="DA23" s="259"/>
      <c r="DB23" s="259"/>
      <c r="DC23" s="259"/>
      <c r="DD23" s="259"/>
      <c r="DE23" s="259"/>
      <c r="DF23" s="259"/>
      <c r="DG23" s="259"/>
      <c r="DH23" s="259"/>
      <c r="DI23" s="259"/>
      <c r="DJ23" s="259"/>
      <c r="DK23" s="259"/>
      <c r="DL23" s="259"/>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59"/>
      <c r="DA35" s="259"/>
      <c r="DB35" s="259"/>
      <c r="DC35" s="259"/>
      <c r="DD35" s="259"/>
      <c r="DE35" s="259"/>
      <c r="DF35" s="259"/>
      <c r="DG35" s="259"/>
      <c r="DH35" s="259"/>
      <c r="DI35" s="259"/>
      <c r="DJ35" s="259"/>
      <c r="DK35" s="259"/>
      <c r="DL35" s="259"/>
    </row>
    <row r="36" spans="15:116" ht="13.3" x14ac:dyDescent="0.25"/>
    <row r="37" spans="15:116" ht="13.3" x14ac:dyDescent="0.25">
      <c r="DL37" s="259"/>
    </row>
    <row r="38" spans="15:116" ht="13.3" x14ac:dyDescent="0.25">
      <c r="DI38" s="259"/>
      <c r="DJ38" s="259"/>
      <c r="DK38" s="259"/>
      <c r="DL38" s="259"/>
    </row>
    <row r="39" spans="15:116" ht="13.3" x14ac:dyDescent="0.25"/>
    <row r="40" spans="15:116" ht="13.3" x14ac:dyDescent="0.25"/>
    <row r="41" spans="15:116" ht="13.3" x14ac:dyDescent="0.25"/>
    <row r="42" spans="15:116" ht="13.3" x14ac:dyDescent="0.25"/>
    <row r="43" spans="15:116" ht="13.3"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3" x14ac:dyDescent="0.25">
      <c r="DL44" s="259"/>
    </row>
    <row r="45" spans="15:116" ht="13.3" x14ac:dyDescent="0.25"/>
    <row r="46" spans="15:116" ht="13.3" x14ac:dyDescent="0.25">
      <c r="DA46" s="259"/>
      <c r="DB46" s="259"/>
      <c r="DC46" s="259"/>
      <c r="DD46" s="259"/>
      <c r="DE46" s="259"/>
      <c r="DF46" s="259"/>
      <c r="DG46" s="259"/>
      <c r="DH46" s="259"/>
      <c r="DI46" s="259"/>
      <c r="DJ46" s="259"/>
      <c r="DK46" s="259"/>
      <c r="DL46" s="259"/>
    </row>
    <row r="47" spans="15:116" ht="13.3" x14ac:dyDescent="0.25"/>
    <row r="48" spans="15:116" ht="13.3" x14ac:dyDescent="0.25"/>
    <row r="49" spans="104:116" ht="13.3" x14ac:dyDescent="0.25"/>
    <row r="50" spans="104:116" ht="13.3" x14ac:dyDescent="0.25">
      <c r="CZ50" s="259"/>
      <c r="DA50" s="259"/>
      <c r="DB50" s="259"/>
      <c r="DC50" s="259"/>
      <c r="DD50" s="259"/>
      <c r="DE50" s="259"/>
      <c r="DF50" s="259"/>
      <c r="DG50" s="259"/>
      <c r="DH50" s="259"/>
      <c r="DI50" s="259"/>
      <c r="DJ50" s="259"/>
      <c r="DK50" s="259"/>
      <c r="DL50" s="259"/>
    </row>
    <row r="51" spans="104:116" ht="13.3" x14ac:dyDescent="0.25"/>
    <row r="52" spans="104:116" ht="13.3" x14ac:dyDescent="0.25"/>
    <row r="53" spans="104:116" ht="13.3" x14ac:dyDescent="0.25">
      <c r="DL53" s="259"/>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59"/>
      <c r="DD67" s="259"/>
      <c r="DE67" s="259"/>
      <c r="DF67" s="259"/>
      <c r="DG67" s="259"/>
      <c r="DH67" s="259"/>
      <c r="DI67" s="259"/>
      <c r="DJ67" s="259"/>
      <c r="DK67" s="259"/>
      <c r="DL67" s="259"/>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QDvOrnWZgDZONhniHarU5SRbR2r2FcG0/L4oIoLtArsHqb1KuhnETasE1wcKxpvwMdV9I4W2OX/zxlfoh+SUjg==" saltValue="IniRwxGrRENa7dXoRBQ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09375" style="261" customWidth="1"/>
    <col min="37" max="44" width="17" style="261" customWidth="1"/>
    <col min="45" max="45" width="6.15234375" style="268" customWidth="1"/>
    <col min="46" max="46" width="3" style="266" customWidth="1"/>
    <col min="47" max="47" width="19.15234375" style="261" hidden="1" customWidth="1"/>
    <col min="48" max="52" width="12.61328125" style="261" hidden="1" customWidth="1"/>
    <col min="53" max="16384" width="8.61328125" style="261" hidden="1"/>
  </cols>
  <sheetData>
    <row r="1" spans="1:46" ht="13.3" x14ac:dyDescent="0.25">
      <c r="AS1" s="262"/>
      <c r="AT1" s="262"/>
    </row>
    <row r="2" spans="1:46" ht="13.3" x14ac:dyDescent="0.25">
      <c r="AS2" s="262"/>
      <c r="AT2" s="262"/>
    </row>
    <row r="3" spans="1:46" ht="13.3" x14ac:dyDescent="0.25">
      <c r="AS3" s="262"/>
      <c r="AT3" s="262"/>
    </row>
    <row r="4" spans="1:46" ht="13.3" x14ac:dyDescent="0.25">
      <c r="AS4" s="262"/>
      <c r="AT4" s="262"/>
    </row>
    <row r="5" spans="1:46" ht="16.75" x14ac:dyDescent="0.2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3"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3"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3"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5667766</v>
      </c>
      <c r="AP9" s="281">
        <v>57407</v>
      </c>
      <c r="AQ9" s="282">
        <v>73824</v>
      </c>
      <c r="AR9" s="283">
        <v>-22.2</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120322</v>
      </c>
      <c r="AP10" s="284">
        <v>1219</v>
      </c>
      <c r="AQ10" s="285">
        <v>6244</v>
      </c>
      <c r="AR10" s="286">
        <v>-80.5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1048</v>
      </c>
      <c r="AR11" s="286" t="s">
        <v>486</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8</v>
      </c>
      <c r="AR12" s="286" t="s">
        <v>486</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203802</v>
      </c>
      <c r="AP13" s="284">
        <v>2064</v>
      </c>
      <c r="AQ13" s="285">
        <v>2350</v>
      </c>
      <c r="AR13" s="286">
        <v>-12.2</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122696</v>
      </c>
      <c r="AP14" s="284">
        <v>1243</v>
      </c>
      <c r="AQ14" s="285">
        <v>1698</v>
      </c>
      <c r="AR14" s="286">
        <v>-26.8</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-165197</v>
      </c>
      <c r="AP15" s="284">
        <v>-1673</v>
      </c>
      <c r="AQ15" s="285">
        <v>-3564</v>
      </c>
      <c r="AR15" s="286">
        <v>-53.1</v>
      </c>
    </row>
    <row r="16" spans="1:46" ht="13.3"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5949389</v>
      </c>
      <c r="AP16" s="284">
        <v>60260</v>
      </c>
      <c r="AQ16" s="285">
        <v>81608</v>
      </c>
      <c r="AR16" s="286">
        <v>-26.2</v>
      </c>
    </row>
    <row r="17" spans="1:46" ht="13.3"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3"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3"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3"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3"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6.19</v>
      </c>
      <c r="AP21" s="298">
        <v>7.59</v>
      </c>
      <c r="AQ21" s="299">
        <v>-1.4</v>
      </c>
      <c r="AR21" s="267"/>
      <c r="AS21" s="300"/>
      <c r="AT21" s="296"/>
    </row>
    <row r="22" spans="1:46" s="301" customFormat="1" ht="13.3"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99.3</v>
      </c>
      <c r="AP22" s="303">
        <v>98.2</v>
      </c>
      <c r="AQ22" s="304">
        <v>1.1000000000000001</v>
      </c>
      <c r="AR22" s="288"/>
      <c r="AS22" s="300"/>
      <c r="AT22" s="296"/>
    </row>
    <row r="23" spans="1:46" s="301" customFormat="1" ht="13.3"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3"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3"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3" x14ac:dyDescent="0.2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3" x14ac:dyDescent="0.25">
      <c r="A27" s="309"/>
      <c r="AO27" s="262"/>
      <c r="AP27" s="262"/>
      <c r="AQ27" s="262"/>
      <c r="AR27" s="262"/>
      <c r="AS27" s="262"/>
      <c r="AT27" s="262"/>
    </row>
    <row r="28" spans="1:46" ht="16.75" x14ac:dyDescent="0.2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3"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3"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2589001</v>
      </c>
      <c r="AP32" s="312">
        <v>26223</v>
      </c>
      <c r="AQ32" s="313">
        <v>42992</v>
      </c>
      <c r="AR32" s="314">
        <v>-39</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43</v>
      </c>
      <c r="AR34" s="314" t="s">
        <v>486</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285732</v>
      </c>
      <c r="AP35" s="312">
        <v>2894</v>
      </c>
      <c r="AQ35" s="313">
        <v>11969</v>
      </c>
      <c r="AR35" s="314">
        <v>-75.8</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2399</v>
      </c>
      <c r="AP36" s="312">
        <v>24</v>
      </c>
      <c r="AQ36" s="313">
        <v>2138</v>
      </c>
      <c r="AR36" s="314">
        <v>-98.9</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592</v>
      </c>
      <c r="AR37" s="314" t="s">
        <v>486</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2</v>
      </c>
      <c r="AR38" s="304" t="s">
        <v>486</v>
      </c>
      <c r="AS38" s="311"/>
    </row>
    <row r="39" spans="1:46" ht="13.3"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-454506</v>
      </c>
      <c r="AP39" s="312">
        <v>-4604</v>
      </c>
      <c r="AQ39" s="313">
        <v>-5777</v>
      </c>
      <c r="AR39" s="314">
        <v>-20.3</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-1841544</v>
      </c>
      <c r="AP40" s="312">
        <v>-18653</v>
      </c>
      <c r="AQ40" s="313">
        <v>-36457</v>
      </c>
      <c r="AR40" s="314">
        <v>-48.8</v>
      </c>
      <c r="AS40" s="311"/>
    </row>
    <row r="41" spans="1:46" ht="13.3"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581082</v>
      </c>
      <c r="AP41" s="312">
        <v>5886</v>
      </c>
      <c r="AQ41" s="313">
        <v>15502</v>
      </c>
      <c r="AR41" s="314">
        <v>-62</v>
      </c>
      <c r="AS41" s="311"/>
    </row>
    <row r="42" spans="1:46" ht="13.3"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3"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3"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3"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3"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3"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3"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3"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3554846</v>
      </c>
      <c r="AN51" s="334">
        <v>35331</v>
      </c>
      <c r="AO51" s="335">
        <v>15.2</v>
      </c>
      <c r="AP51" s="336">
        <v>62383</v>
      </c>
      <c r="AQ51" s="337">
        <v>14.1</v>
      </c>
      <c r="AR51" s="338">
        <v>1.1000000000000001</v>
      </c>
    </row>
    <row r="52" spans="1:44" ht="13.3"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2296813</v>
      </c>
      <c r="AN52" s="342">
        <v>22828</v>
      </c>
      <c r="AO52" s="343">
        <v>3.8</v>
      </c>
      <c r="AP52" s="344">
        <v>35325</v>
      </c>
      <c r="AQ52" s="345">
        <v>7.6</v>
      </c>
      <c r="AR52" s="346">
        <v>-3.8</v>
      </c>
    </row>
    <row r="53" spans="1:44" ht="13.3"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3405513</v>
      </c>
      <c r="AN53" s="334">
        <v>33974</v>
      </c>
      <c r="AO53" s="335">
        <v>-3.8</v>
      </c>
      <c r="AP53" s="336">
        <v>63812</v>
      </c>
      <c r="AQ53" s="337">
        <v>2.2999999999999998</v>
      </c>
      <c r="AR53" s="338">
        <v>-6.1</v>
      </c>
    </row>
    <row r="54" spans="1:44" ht="13.3"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1779124</v>
      </c>
      <c r="AN54" s="342">
        <v>17749</v>
      </c>
      <c r="AO54" s="343">
        <v>-22.2</v>
      </c>
      <c r="AP54" s="344">
        <v>33848</v>
      </c>
      <c r="AQ54" s="345">
        <v>-4.2</v>
      </c>
      <c r="AR54" s="346">
        <v>-18</v>
      </c>
    </row>
    <row r="55" spans="1:44" ht="13.3"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3849248</v>
      </c>
      <c r="AN55" s="334">
        <v>38610</v>
      </c>
      <c r="AO55" s="335">
        <v>13.6</v>
      </c>
      <c r="AP55" s="336">
        <v>54225</v>
      </c>
      <c r="AQ55" s="337">
        <v>-15</v>
      </c>
      <c r="AR55" s="338">
        <v>28.6</v>
      </c>
    </row>
    <row r="56" spans="1:44" ht="13.3"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2374352</v>
      </c>
      <c r="AN56" s="342">
        <v>23816</v>
      </c>
      <c r="AO56" s="343">
        <v>34.200000000000003</v>
      </c>
      <c r="AP56" s="344">
        <v>27337</v>
      </c>
      <c r="AQ56" s="345">
        <v>-19.2</v>
      </c>
      <c r="AR56" s="346">
        <v>53.4</v>
      </c>
    </row>
    <row r="57" spans="1:44" ht="13.3"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5682601</v>
      </c>
      <c r="AN57" s="334">
        <v>57377</v>
      </c>
      <c r="AO57" s="335">
        <v>48.6</v>
      </c>
      <c r="AP57" s="336">
        <v>54016</v>
      </c>
      <c r="AQ57" s="337">
        <v>-0.4</v>
      </c>
      <c r="AR57" s="338">
        <v>49</v>
      </c>
    </row>
    <row r="58" spans="1:44" ht="13.3"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3199526</v>
      </c>
      <c r="AN58" s="342">
        <v>32306</v>
      </c>
      <c r="AO58" s="343">
        <v>35.6</v>
      </c>
      <c r="AP58" s="344">
        <v>28078</v>
      </c>
      <c r="AQ58" s="345">
        <v>2.7</v>
      </c>
      <c r="AR58" s="346">
        <v>32.9</v>
      </c>
    </row>
    <row r="59" spans="1:44" ht="13.3"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1705293</v>
      </c>
      <c r="AN59" s="334">
        <v>17272</v>
      </c>
      <c r="AO59" s="335">
        <v>-69.900000000000006</v>
      </c>
      <c r="AP59" s="336">
        <v>52786</v>
      </c>
      <c r="AQ59" s="337">
        <v>-2.2999999999999998</v>
      </c>
      <c r="AR59" s="338">
        <v>-67.599999999999994</v>
      </c>
    </row>
    <row r="60" spans="1:44" ht="13.3"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1325375</v>
      </c>
      <c r="AN60" s="342">
        <v>13424</v>
      </c>
      <c r="AO60" s="343">
        <v>-58.4</v>
      </c>
      <c r="AP60" s="344">
        <v>28742</v>
      </c>
      <c r="AQ60" s="345">
        <v>2.4</v>
      </c>
      <c r="AR60" s="346">
        <v>-60.8</v>
      </c>
    </row>
    <row r="61" spans="1:44" ht="13.3"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3639500</v>
      </c>
      <c r="AN61" s="349">
        <v>36513</v>
      </c>
      <c r="AO61" s="350">
        <v>0.7</v>
      </c>
      <c r="AP61" s="351">
        <v>57444</v>
      </c>
      <c r="AQ61" s="352">
        <v>-0.3</v>
      </c>
      <c r="AR61" s="338">
        <v>1</v>
      </c>
    </row>
    <row r="62" spans="1:44" ht="13.3"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2195038</v>
      </c>
      <c r="AN62" s="342">
        <v>22025</v>
      </c>
      <c r="AO62" s="343">
        <v>-1.4</v>
      </c>
      <c r="AP62" s="344">
        <v>30666</v>
      </c>
      <c r="AQ62" s="345">
        <v>-2.1</v>
      </c>
      <c r="AR62" s="346">
        <v>0.7</v>
      </c>
    </row>
    <row r="63" spans="1:44" ht="13.3"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3"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3"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3"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3.3" hidden="1" x14ac:dyDescent="0.25">
      <c r="AK70" s="262"/>
      <c r="AL70" s="262"/>
      <c r="AM70" s="262"/>
      <c r="AN70" s="262"/>
      <c r="AO70" s="262"/>
      <c r="AP70" s="262"/>
      <c r="AQ70" s="262"/>
      <c r="AR70" s="262"/>
    </row>
    <row r="71" spans="1:46" ht="13.3" hidden="1" x14ac:dyDescent="0.25">
      <c r="AK71" s="262"/>
      <c r="AL71" s="262"/>
      <c r="AM71" s="262"/>
      <c r="AN71" s="262"/>
      <c r="AO71" s="262"/>
      <c r="AP71" s="262"/>
      <c r="AQ71" s="262"/>
      <c r="AR71" s="262"/>
    </row>
    <row r="72" spans="1:46" ht="13.3" hidden="1" x14ac:dyDescent="0.25">
      <c r="AK72" s="262"/>
      <c r="AL72" s="262"/>
      <c r="AM72" s="262"/>
      <c r="AN72" s="262"/>
      <c r="AO72" s="262"/>
      <c r="AP72" s="262"/>
      <c r="AQ72" s="262"/>
      <c r="AR72" s="262"/>
    </row>
    <row r="73" spans="1:46" ht="13.3" hidden="1" x14ac:dyDescent="0.25">
      <c r="AK73" s="262"/>
      <c r="AL73" s="262"/>
      <c r="AM73" s="262"/>
      <c r="AN73" s="262"/>
      <c r="AO73" s="262"/>
      <c r="AP73" s="262"/>
      <c r="AQ73" s="262"/>
      <c r="AR73" s="262"/>
    </row>
  </sheetData>
  <sheetProtection algorithmName="SHA-512" hashValue="YN/n8PmnlLekRLRaPr3Ge9AOD7Oc7b1h0MMMA+c4g91v4EujGy95mmO7pt09VTsTJjv+I1aJimHFs9SPPQ//OA==" saltValue="53LSgHkhyaHQ2G1h5cQ9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3" x14ac:dyDescent="0.25">
      <c r="B2" s="259"/>
      <c r="DG2" s="259"/>
    </row>
    <row r="3" spans="2:125" ht="13.3"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3" x14ac:dyDescent="0.25"/>
    <row r="5" spans="2:125" ht="13.3" x14ac:dyDescent="0.25"/>
    <row r="6" spans="2:125" ht="13.3" x14ac:dyDescent="0.25"/>
    <row r="7" spans="2:125" ht="13.3" x14ac:dyDescent="0.25"/>
    <row r="8" spans="2:125" ht="13.3" x14ac:dyDescent="0.25"/>
    <row r="9" spans="2:125" ht="13.3" x14ac:dyDescent="0.25">
      <c r="DU9" s="259"/>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59"/>
    </row>
    <row r="18" spans="125:125" ht="13.3" x14ac:dyDescent="0.25"/>
    <row r="19" spans="125:125" ht="13.3" x14ac:dyDescent="0.25"/>
    <row r="20" spans="125:125" ht="13.3" x14ac:dyDescent="0.25">
      <c r="DU20" s="259"/>
    </row>
    <row r="21" spans="125:125" ht="13.3" x14ac:dyDescent="0.25">
      <c r="DU21" s="259"/>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59"/>
    </row>
    <row r="29" spans="125:125" ht="13.3" x14ac:dyDescent="0.25"/>
    <row r="30" spans="125:125" ht="13.3" x14ac:dyDescent="0.25"/>
    <row r="31" spans="125:125" ht="13.3" x14ac:dyDescent="0.25"/>
    <row r="32" spans="125:125" ht="13.3" x14ac:dyDescent="0.25"/>
    <row r="33" spans="2:125" ht="13.3" x14ac:dyDescent="0.25">
      <c r="B33" s="259"/>
      <c r="G33" s="259"/>
      <c r="I33" s="259"/>
    </row>
    <row r="34" spans="2:125" ht="13.3" x14ac:dyDescent="0.25">
      <c r="C34" s="259"/>
      <c r="P34" s="259"/>
      <c r="DE34" s="259"/>
      <c r="DH34" s="259"/>
    </row>
    <row r="35" spans="2:125" ht="13.3" x14ac:dyDescent="0.25">
      <c r="D35" s="259"/>
      <c r="E35" s="259"/>
      <c r="DG35" s="259"/>
      <c r="DJ35" s="259"/>
      <c r="DP35" s="259"/>
      <c r="DQ35" s="259"/>
      <c r="DR35" s="259"/>
      <c r="DS35" s="259"/>
      <c r="DT35" s="259"/>
      <c r="DU35" s="259"/>
    </row>
    <row r="36" spans="2:125" ht="13.3"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3" x14ac:dyDescent="0.25">
      <c r="DU37" s="259"/>
    </row>
    <row r="38" spans="2:125" ht="13.3" x14ac:dyDescent="0.25">
      <c r="DT38" s="259"/>
      <c r="DU38" s="259"/>
    </row>
    <row r="39" spans="2:125" ht="13.3" x14ac:dyDescent="0.25"/>
    <row r="40" spans="2:125" ht="13.3" x14ac:dyDescent="0.25">
      <c r="DH40" s="259"/>
    </row>
    <row r="41" spans="2:125" ht="13.3" x14ac:dyDescent="0.25">
      <c r="DE41" s="259"/>
    </row>
    <row r="42" spans="2:125" ht="13.3" x14ac:dyDescent="0.25">
      <c r="DG42" s="259"/>
      <c r="DJ42" s="259"/>
    </row>
    <row r="43" spans="2:125" ht="13.3"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3" x14ac:dyDescent="0.25">
      <c r="DU44" s="259"/>
    </row>
    <row r="45" spans="2:125" ht="13.3" x14ac:dyDescent="0.25"/>
    <row r="46" spans="2:125" ht="13.3" x14ac:dyDescent="0.25"/>
    <row r="47" spans="2:125" ht="13.3" x14ac:dyDescent="0.25"/>
    <row r="48" spans="2:125" ht="13.3" x14ac:dyDescent="0.25">
      <c r="DT48" s="259"/>
      <c r="DU48" s="259"/>
    </row>
    <row r="49" spans="120:125" ht="13.3" x14ac:dyDescent="0.25">
      <c r="DU49" s="259"/>
    </row>
    <row r="50" spans="120:125" ht="13.3" x14ac:dyDescent="0.25">
      <c r="DU50" s="259"/>
    </row>
    <row r="51" spans="120:125" ht="13.3" x14ac:dyDescent="0.25">
      <c r="DP51" s="259"/>
      <c r="DQ51" s="259"/>
      <c r="DR51" s="259"/>
      <c r="DS51" s="259"/>
      <c r="DT51" s="259"/>
      <c r="DU51" s="259"/>
    </row>
    <row r="52" spans="120:125" ht="13.3" x14ac:dyDescent="0.25"/>
    <row r="53" spans="120:125" ht="13.3" x14ac:dyDescent="0.25"/>
    <row r="54" spans="120:125" ht="13.3" x14ac:dyDescent="0.25">
      <c r="DU54" s="259"/>
    </row>
    <row r="55" spans="120:125" ht="13.3" x14ac:dyDescent="0.25"/>
    <row r="56" spans="120:125" ht="13.3" x14ac:dyDescent="0.25"/>
    <row r="57" spans="120:125" ht="13.3" x14ac:dyDescent="0.25"/>
    <row r="58" spans="120:125" ht="13.3" x14ac:dyDescent="0.25">
      <c r="DU58" s="259"/>
    </row>
    <row r="59" spans="120:125" ht="13.3" x14ac:dyDescent="0.25"/>
    <row r="60" spans="120:125" ht="13.3" x14ac:dyDescent="0.25"/>
    <row r="61" spans="120:125" ht="13.3" x14ac:dyDescent="0.25"/>
    <row r="62" spans="120:125" ht="13.3" x14ac:dyDescent="0.25"/>
    <row r="63" spans="120:125" ht="13.3" x14ac:dyDescent="0.25">
      <c r="DU63" s="259"/>
    </row>
    <row r="64" spans="120:125" ht="13.3" x14ac:dyDescent="0.25">
      <c r="DT64" s="259"/>
      <c r="DU64" s="259"/>
    </row>
    <row r="65" spans="123:125" ht="13.3" x14ac:dyDescent="0.25"/>
    <row r="66" spans="123:125" ht="13.3" x14ac:dyDescent="0.25"/>
    <row r="67" spans="123:125" ht="13.3" x14ac:dyDescent="0.25"/>
    <row r="68" spans="123:125" ht="13.3" x14ac:dyDescent="0.25"/>
    <row r="69" spans="123:125" ht="13.3" x14ac:dyDescent="0.25">
      <c r="DS69" s="259"/>
      <c r="DT69" s="259"/>
      <c r="DU69" s="259"/>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59"/>
    </row>
    <row r="83" spans="116:125" ht="13.3" x14ac:dyDescent="0.25">
      <c r="DM83" s="259"/>
      <c r="DN83" s="259"/>
      <c r="DO83" s="259"/>
      <c r="DP83" s="259"/>
      <c r="DQ83" s="259"/>
      <c r="DR83" s="259"/>
      <c r="DS83" s="259"/>
      <c r="DT83" s="259"/>
      <c r="DU83" s="259"/>
    </row>
    <row r="84" spans="116:125" ht="13.3" x14ac:dyDescent="0.25"/>
    <row r="85" spans="116:125" ht="13.3" x14ac:dyDescent="0.25"/>
    <row r="86" spans="116:125" ht="13.3" x14ac:dyDescent="0.25"/>
    <row r="87" spans="116:125" ht="13.3" x14ac:dyDescent="0.25"/>
    <row r="88" spans="116:125" ht="13.3" x14ac:dyDescent="0.25">
      <c r="DU88" s="259"/>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475</v>
      </c>
    </row>
    <row r="121" spans="125:125" ht="13.5" hidden="1" customHeight="1" x14ac:dyDescent="0.25">
      <c r="DU121" s="259"/>
    </row>
  </sheetData>
  <sheetProtection algorithmName="SHA-512" hashValue="zZZXSo19yfNcYeYZFeWxqA5UoNnd+pKDgimByixydurLmq2GZteWRYfOTjmoQzvZXA4kzDbXwYkj0zxzDYPqMA==" saltValue="TJW1k5IO92okB0XRKCqc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3" x14ac:dyDescent="0.25">
      <c r="B2" s="259"/>
      <c r="T2" s="259"/>
    </row>
    <row r="3" spans="1:125"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59"/>
      <c r="G33" s="259"/>
      <c r="I33" s="259"/>
    </row>
    <row r="34" spans="2:125" ht="13.3" x14ac:dyDescent="0.25">
      <c r="C34" s="259"/>
      <c r="P34" s="259"/>
      <c r="R34" s="259"/>
      <c r="U34" s="259"/>
    </row>
    <row r="35" spans="2:125" ht="13.3"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3" x14ac:dyDescent="0.25">
      <c r="F36" s="259"/>
      <c r="H36" s="259"/>
      <c r="J36" s="259"/>
      <c r="K36" s="259"/>
      <c r="L36" s="259"/>
      <c r="M36" s="259"/>
      <c r="N36" s="259"/>
      <c r="O36" s="259"/>
      <c r="Q36" s="259"/>
      <c r="S36" s="259"/>
      <c r="V36" s="259"/>
    </row>
    <row r="37" spans="2:125" ht="13.3" x14ac:dyDescent="0.25"/>
    <row r="38" spans="2:125" ht="13.3" x14ac:dyDescent="0.25"/>
    <row r="39" spans="2:125" ht="13.3" x14ac:dyDescent="0.25"/>
    <row r="40" spans="2:125" ht="13.3" x14ac:dyDescent="0.25">
      <c r="U40" s="259"/>
    </row>
    <row r="41" spans="2:125" ht="13.3" x14ac:dyDescent="0.25">
      <c r="R41" s="259"/>
    </row>
    <row r="42" spans="2:125" ht="13.3"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3" x14ac:dyDescent="0.25">
      <c r="Q43" s="259"/>
      <c r="S43" s="259"/>
      <c r="V43" s="259"/>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475</v>
      </c>
    </row>
  </sheetData>
  <sheetProtection algorithmName="SHA-512" hashValue="S0ZdCawCFt/3cVsKsgGSrNh8vgtn+DiX30yB2/K140v9Rk2ia/FmWifQ0J3H/6CNiBSTvpvweYtQ5XAiZ/VWiA==" saltValue="tkcmByzk0iurLkD9qs4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5"/>
  <cols>
    <col min="1" max="1" width="8.23046875" style="1" customWidth="1"/>
    <col min="2" max="16" width="14.613281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525</v>
      </c>
      <c r="G46" s="8" t="s">
        <v>526</v>
      </c>
      <c r="H46" s="8" t="s">
        <v>527</v>
      </c>
      <c r="I46" s="8" t="s">
        <v>528</v>
      </c>
      <c r="J46" s="9" t="s">
        <v>529</v>
      </c>
    </row>
    <row r="47" spans="2:10" ht="57.75" customHeight="1" x14ac:dyDescent="0.25">
      <c r="B47" s="10"/>
      <c r="C47" s="1139" t="s">
        <v>3</v>
      </c>
      <c r="D47" s="1139"/>
      <c r="E47" s="1140"/>
      <c r="F47" s="11">
        <v>5.63</v>
      </c>
      <c r="G47" s="12">
        <v>10.46</v>
      </c>
      <c r="H47" s="12">
        <v>12.97</v>
      </c>
      <c r="I47" s="12">
        <v>16.850000000000001</v>
      </c>
      <c r="J47" s="13">
        <v>15.46</v>
      </c>
    </row>
    <row r="48" spans="2:10" ht="57.75" customHeight="1" x14ac:dyDescent="0.25">
      <c r="B48" s="14"/>
      <c r="C48" s="1141" t="s">
        <v>4</v>
      </c>
      <c r="D48" s="1141"/>
      <c r="E48" s="1142"/>
      <c r="F48" s="15">
        <v>5.86</v>
      </c>
      <c r="G48" s="16">
        <v>4.13</v>
      </c>
      <c r="H48" s="16">
        <v>8.9</v>
      </c>
      <c r="I48" s="16">
        <v>5.97</v>
      </c>
      <c r="J48" s="17">
        <v>5.12</v>
      </c>
    </row>
    <row r="49" spans="2:10" ht="57.75" customHeight="1" thickBot="1" x14ac:dyDescent="0.3">
      <c r="B49" s="18"/>
      <c r="C49" s="1143" t="s">
        <v>5</v>
      </c>
      <c r="D49" s="1143"/>
      <c r="E49" s="1144"/>
      <c r="F49" s="19">
        <v>0.65</v>
      </c>
      <c r="G49" s="20">
        <v>3.54</v>
      </c>
      <c r="H49" s="20">
        <v>9.51</v>
      </c>
      <c r="I49" s="20">
        <v>0.56000000000000005</v>
      </c>
      <c r="J49" s="21" t="s">
        <v>530</v>
      </c>
    </row>
    <row r="50" spans="2:10" ht="13.3" x14ac:dyDescent="0.25"/>
  </sheetData>
  <sheetProtection algorithmName="SHA-512" hashValue="iX6lBZnh+7iYCLGcmbRP3KWBakPLDg1+fw2zT9giF7oztTU+zDFI2DG4yDFBWKyajssPiSBA8F4qKSE9lR9g0Q==" saltValue="ZyC/sR6XYiKk6GIZcnOh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5"/>
  <cols>
    <col min="1" max="1" width="6.61328125" style="23" customWidth="1"/>
    <col min="2" max="2" width="11" style="23" customWidth="1"/>
    <col min="3" max="3" width="17" style="23" customWidth="1"/>
    <col min="4" max="5" width="16.613281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5">
      <c r="A34" s="22"/>
      <c r="B34" s="31"/>
      <c r="C34" s="1151" t="s">
        <v>531</v>
      </c>
      <c r="D34" s="1151"/>
      <c r="E34" s="1152"/>
      <c r="F34" s="32">
        <v>6.07</v>
      </c>
      <c r="G34" s="33">
        <v>5.94</v>
      </c>
      <c r="H34" s="33">
        <v>6.58</v>
      </c>
      <c r="I34" s="33">
        <v>7.2</v>
      </c>
      <c r="J34" s="34">
        <v>6.53</v>
      </c>
      <c r="K34" s="22"/>
      <c r="L34" s="22"/>
      <c r="M34" s="22"/>
      <c r="N34" s="22"/>
      <c r="O34" s="22"/>
      <c r="P34" s="22"/>
    </row>
    <row r="35" spans="1:16" ht="39" customHeight="1" x14ac:dyDescent="0.25">
      <c r="A35" s="22"/>
      <c r="B35" s="35"/>
      <c r="C35" s="1145" t="s">
        <v>532</v>
      </c>
      <c r="D35" s="1146"/>
      <c r="E35" s="1147"/>
      <c r="F35" s="36">
        <v>5.85</v>
      </c>
      <c r="G35" s="37">
        <v>4.12</v>
      </c>
      <c r="H35" s="37">
        <v>8.9</v>
      </c>
      <c r="I35" s="37">
        <v>5.96</v>
      </c>
      <c r="J35" s="38">
        <v>5.1100000000000003</v>
      </c>
      <c r="K35" s="22"/>
      <c r="L35" s="22"/>
      <c r="M35" s="22"/>
      <c r="N35" s="22"/>
      <c r="O35" s="22"/>
      <c r="P35" s="22"/>
    </row>
    <row r="36" spans="1:16" ht="39" customHeight="1" x14ac:dyDescent="0.25">
      <c r="A36" s="22"/>
      <c r="B36" s="35"/>
      <c r="C36" s="1145" t="s">
        <v>533</v>
      </c>
      <c r="D36" s="1146"/>
      <c r="E36" s="1147"/>
      <c r="F36" s="36">
        <v>1.1100000000000001</v>
      </c>
      <c r="G36" s="37">
        <v>0.98</v>
      </c>
      <c r="H36" s="37">
        <v>0.86</v>
      </c>
      <c r="I36" s="37">
        <v>1.55</v>
      </c>
      <c r="J36" s="38">
        <v>1.71</v>
      </c>
      <c r="K36" s="22"/>
      <c r="L36" s="22"/>
      <c r="M36" s="22"/>
      <c r="N36" s="22"/>
      <c r="O36" s="22"/>
      <c r="P36" s="22"/>
    </row>
    <row r="37" spans="1:16" ht="39" customHeight="1" x14ac:dyDescent="0.25">
      <c r="A37" s="22"/>
      <c r="B37" s="35"/>
      <c r="C37" s="1145" t="s">
        <v>534</v>
      </c>
      <c r="D37" s="1146"/>
      <c r="E37" s="1147"/>
      <c r="F37" s="36" t="s">
        <v>486</v>
      </c>
      <c r="G37" s="37">
        <v>0.16</v>
      </c>
      <c r="H37" s="37">
        <v>0.34</v>
      </c>
      <c r="I37" s="37">
        <v>0.46</v>
      </c>
      <c r="J37" s="38">
        <v>0.64</v>
      </c>
      <c r="K37" s="22"/>
      <c r="L37" s="22"/>
      <c r="M37" s="22"/>
      <c r="N37" s="22"/>
      <c r="O37" s="22"/>
      <c r="P37" s="22"/>
    </row>
    <row r="38" spans="1:16" ht="39" customHeight="1" x14ac:dyDescent="0.25">
      <c r="A38" s="22"/>
      <c r="B38" s="35"/>
      <c r="C38" s="1145" t="s">
        <v>535</v>
      </c>
      <c r="D38" s="1146"/>
      <c r="E38" s="1147"/>
      <c r="F38" s="36">
        <v>0.47</v>
      </c>
      <c r="G38" s="37">
        <v>1.1000000000000001</v>
      </c>
      <c r="H38" s="37">
        <v>1.1200000000000001</v>
      </c>
      <c r="I38" s="37">
        <v>0.36</v>
      </c>
      <c r="J38" s="38">
        <v>0.48</v>
      </c>
      <c r="K38" s="22"/>
      <c r="L38" s="22"/>
      <c r="M38" s="22"/>
      <c r="N38" s="22"/>
      <c r="O38" s="22"/>
      <c r="P38" s="22"/>
    </row>
    <row r="39" spans="1:16" ht="39" customHeight="1" x14ac:dyDescent="0.25">
      <c r="A39" s="22"/>
      <c r="B39" s="35"/>
      <c r="C39" s="1145" t="s">
        <v>536</v>
      </c>
      <c r="D39" s="1146"/>
      <c r="E39" s="1147"/>
      <c r="F39" s="36">
        <v>0.04</v>
      </c>
      <c r="G39" s="37">
        <v>0.03</v>
      </c>
      <c r="H39" s="37">
        <v>0.04</v>
      </c>
      <c r="I39" s="37">
        <v>0.04</v>
      </c>
      <c r="J39" s="38">
        <v>0.05</v>
      </c>
      <c r="K39" s="22"/>
      <c r="L39" s="22"/>
      <c r="M39" s="22"/>
      <c r="N39" s="22"/>
      <c r="O39" s="22"/>
      <c r="P39" s="22"/>
    </row>
    <row r="40" spans="1:16" ht="39" customHeight="1" x14ac:dyDescent="0.25">
      <c r="A40" s="22"/>
      <c r="B40" s="35"/>
      <c r="C40" s="1145" t="s">
        <v>537</v>
      </c>
      <c r="D40" s="1146"/>
      <c r="E40" s="1147"/>
      <c r="F40" s="36">
        <v>0</v>
      </c>
      <c r="G40" s="37">
        <v>0</v>
      </c>
      <c r="H40" s="37">
        <v>0</v>
      </c>
      <c r="I40" s="37">
        <v>0</v>
      </c>
      <c r="J40" s="38">
        <v>0</v>
      </c>
      <c r="K40" s="22"/>
      <c r="L40" s="22"/>
      <c r="M40" s="22"/>
      <c r="N40" s="22"/>
      <c r="O40" s="22"/>
      <c r="P40" s="22"/>
    </row>
    <row r="41" spans="1:16" ht="39" customHeight="1" x14ac:dyDescent="0.25">
      <c r="A41" s="22"/>
      <c r="B41" s="35"/>
      <c r="C41" s="1145"/>
      <c r="D41" s="1146"/>
      <c r="E41" s="1147"/>
      <c r="F41" s="36"/>
      <c r="G41" s="37"/>
      <c r="H41" s="37"/>
      <c r="I41" s="37"/>
      <c r="J41" s="38"/>
      <c r="K41" s="22"/>
      <c r="L41" s="22"/>
      <c r="M41" s="22"/>
      <c r="N41" s="22"/>
      <c r="O41" s="22"/>
      <c r="P41" s="22"/>
    </row>
    <row r="42" spans="1:16" ht="39" customHeight="1" x14ac:dyDescent="0.2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3">
      <c r="A43" s="22"/>
      <c r="B43" s="40"/>
      <c r="C43" s="1148" t="s">
        <v>539</v>
      </c>
      <c r="D43" s="1149"/>
      <c r="E43" s="1150"/>
      <c r="F43" s="41">
        <v>0</v>
      </c>
      <c r="G43" s="42" t="s">
        <v>486</v>
      </c>
      <c r="H43" s="42" t="s">
        <v>486</v>
      </c>
      <c r="I43" s="42" t="s">
        <v>486</v>
      </c>
      <c r="J43" s="43" t="s">
        <v>486</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75" x14ac:dyDescent="0.25">
      <c r="A45" s="22"/>
      <c r="B45" s="22"/>
      <c r="C45" s="22"/>
      <c r="D45" s="22"/>
      <c r="E45" s="22"/>
      <c r="F45" s="22"/>
      <c r="G45" s="22"/>
      <c r="H45" s="22"/>
      <c r="I45" s="22"/>
      <c r="J45" s="22"/>
      <c r="K45" s="22"/>
      <c r="L45" s="22"/>
      <c r="M45" s="22"/>
      <c r="N45" s="22"/>
      <c r="O45" s="22"/>
      <c r="P45" s="22"/>
    </row>
  </sheetData>
  <sheetProtection algorithmName="SHA-512" hashValue="xNgfyrlZMt6v7LSZ18YRXDjS2pv+a/a7XcX2h30xAbw1S68CUgkORdRH7OHgoq5yuaix0qxjZ/xduwYqcCXS5g==" saltValue="Yy9eg4328KB8+cEqZ19N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5"/>
  <cols>
    <col min="1" max="1" width="6.61328125" style="49" customWidth="1"/>
    <col min="2" max="3" width="10.84375" style="49" customWidth="1"/>
    <col min="4" max="4" width="10" style="49" customWidth="1"/>
    <col min="5" max="10" width="11" style="49" customWidth="1"/>
    <col min="11" max="15" width="13.152343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5">
      <c r="A45" s="48"/>
      <c r="B45" s="1176" t="s">
        <v>9</v>
      </c>
      <c r="C45" s="1177"/>
      <c r="D45" s="58"/>
      <c r="E45" s="1182" t="s">
        <v>10</v>
      </c>
      <c r="F45" s="1182"/>
      <c r="G45" s="1182"/>
      <c r="H45" s="1182"/>
      <c r="I45" s="1182"/>
      <c r="J45" s="1183"/>
      <c r="K45" s="59">
        <v>2362</v>
      </c>
      <c r="L45" s="60">
        <v>2347</v>
      </c>
      <c r="M45" s="60">
        <v>2446</v>
      </c>
      <c r="N45" s="60">
        <v>2589</v>
      </c>
      <c r="O45" s="61">
        <v>2589</v>
      </c>
      <c r="P45" s="48"/>
      <c r="Q45" s="48"/>
      <c r="R45" s="48"/>
      <c r="S45" s="48"/>
      <c r="T45" s="48"/>
      <c r="U45" s="48"/>
    </row>
    <row r="46" spans="1:21" ht="30.75" customHeight="1" x14ac:dyDescent="0.2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25">
      <c r="A48" s="48"/>
      <c r="B48" s="1178"/>
      <c r="C48" s="1179"/>
      <c r="D48" s="62"/>
      <c r="E48" s="1155" t="s">
        <v>13</v>
      </c>
      <c r="F48" s="1155"/>
      <c r="G48" s="1155"/>
      <c r="H48" s="1155"/>
      <c r="I48" s="1155"/>
      <c r="J48" s="1156"/>
      <c r="K48" s="63">
        <v>608</v>
      </c>
      <c r="L48" s="64">
        <v>449</v>
      </c>
      <c r="M48" s="64">
        <v>348</v>
      </c>
      <c r="N48" s="64">
        <v>350</v>
      </c>
      <c r="O48" s="65">
        <v>286</v>
      </c>
      <c r="P48" s="48"/>
      <c r="Q48" s="48"/>
      <c r="R48" s="48"/>
      <c r="S48" s="48"/>
      <c r="T48" s="48"/>
      <c r="U48" s="48"/>
    </row>
    <row r="49" spans="1:21" ht="30.75" customHeight="1" x14ac:dyDescent="0.25">
      <c r="A49" s="48"/>
      <c r="B49" s="1178"/>
      <c r="C49" s="1179"/>
      <c r="D49" s="62"/>
      <c r="E49" s="1155" t="s">
        <v>14</v>
      </c>
      <c r="F49" s="1155"/>
      <c r="G49" s="1155"/>
      <c r="H49" s="1155"/>
      <c r="I49" s="1155"/>
      <c r="J49" s="1156"/>
      <c r="K49" s="63">
        <v>117</v>
      </c>
      <c r="L49" s="64">
        <v>105</v>
      </c>
      <c r="M49" s="64">
        <v>52</v>
      </c>
      <c r="N49" s="64">
        <v>2</v>
      </c>
      <c r="O49" s="65">
        <v>2</v>
      </c>
      <c r="P49" s="48"/>
      <c r="Q49" s="48"/>
      <c r="R49" s="48"/>
      <c r="S49" s="48"/>
      <c r="T49" s="48"/>
      <c r="U49" s="48"/>
    </row>
    <row r="50" spans="1:21" ht="30.75" customHeight="1" x14ac:dyDescent="0.2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5">
      <c r="A52" s="48"/>
      <c r="B52" s="1153" t="s">
        <v>17</v>
      </c>
      <c r="C52" s="1154"/>
      <c r="D52" s="66"/>
      <c r="E52" s="1155" t="s">
        <v>18</v>
      </c>
      <c r="F52" s="1155"/>
      <c r="G52" s="1155"/>
      <c r="H52" s="1155"/>
      <c r="I52" s="1155"/>
      <c r="J52" s="1156"/>
      <c r="K52" s="63">
        <v>2475</v>
      </c>
      <c r="L52" s="64">
        <v>2384</v>
      </c>
      <c r="M52" s="64">
        <v>2304</v>
      </c>
      <c r="N52" s="64">
        <v>2303</v>
      </c>
      <c r="O52" s="65">
        <v>2296</v>
      </c>
      <c r="P52" s="48"/>
      <c r="Q52" s="48"/>
      <c r="R52" s="48"/>
      <c r="S52" s="48"/>
      <c r="T52" s="48"/>
      <c r="U52" s="48"/>
    </row>
    <row r="53" spans="1:21" ht="30.75" customHeight="1" thickBot="1" x14ac:dyDescent="0.3">
      <c r="A53" s="48"/>
      <c r="B53" s="1157" t="s">
        <v>19</v>
      </c>
      <c r="C53" s="1158"/>
      <c r="D53" s="67"/>
      <c r="E53" s="1159" t="s">
        <v>20</v>
      </c>
      <c r="F53" s="1159"/>
      <c r="G53" s="1159"/>
      <c r="H53" s="1159"/>
      <c r="I53" s="1159"/>
      <c r="J53" s="1160"/>
      <c r="K53" s="68">
        <v>612</v>
      </c>
      <c r="L53" s="69">
        <v>517</v>
      </c>
      <c r="M53" s="69">
        <v>542</v>
      </c>
      <c r="N53" s="69">
        <v>638</v>
      </c>
      <c r="O53" s="70">
        <v>581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5">
      <c r="B58" s="1161" t="s">
        <v>24</v>
      </c>
      <c r="C58" s="1162"/>
      <c r="D58" s="1167" t="s">
        <v>25</v>
      </c>
      <c r="E58" s="1168"/>
      <c r="F58" s="1168"/>
      <c r="G58" s="1168"/>
      <c r="H58" s="1168"/>
      <c r="I58" s="1168"/>
      <c r="J58" s="1169"/>
      <c r="K58" s="83" t="s">
        <v>545</v>
      </c>
      <c r="L58" s="84" t="s">
        <v>545</v>
      </c>
      <c r="M58" s="84" t="s">
        <v>545</v>
      </c>
      <c r="N58" s="84" t="s">
        <v>545</v>
      </c>
      <c r="O58" s="85" t="s">
        <v>545</v>
      </c>
    </row>
    <row r="59" spans="1:21" ht="31.5" customHeight="1" x14ac:dyDescent="0.25">
      <c r="B59" s="1163"/>
      <c r="C59" s="1164"/>
      <c r="D59" s="1170" t="s">
        <v>26</v>
      </c>
      <c r="E59" s="1171"/>
      <c r="F59" s="1171"/>
      <c r="G59" s="1171"/>
      <c r="H59" s="1171"/>
      <c r="I59" s="1171"/>
      <c r="J59" s="1172"/>
      <c r="K59" s="86" t="s">
        <v>545</v>
      </c>
      <c r="L59" s="87" t="s">
        <v>545</v>
      </c>
      <c r="M59" s="87" t="s">
        <v>545</v>
      </c>
      <c r="N59" s="87" t="s">
        <v>545</v>
      </c>
      <c r="O59" s="88" t="s">
        <v>545</v>
      </c>
    </row>
    <row r="60" spans="1:21" ht="31.5" customHeight="1" thickBot="1" x14ac:dyDescent="0.3">
      <c r="B60" s="1165"/>
      <c r="C60" s="1166"/>
      <c r="D60" s="1173" t="s">
        <v>27</v>
      </c>
      <c r="E60" s="1174"/>
      <c r="F60" s="1174"/>
      <c r="G60" s="1174"/>
      <c r="H60" s="1174"/>
      <c r="I60" s="1174"/>
      <c r="J60" s="1175"/>
      <c r="K60" s="89" t="s">
        <v>545</v>
      </c>
      <c r="L60" s="90" t="s">
        <v>545</v>
      </c>
      <c r="M60" s="90" t="s">
        <v>545</v>
      </c>
      <c r="N60" s="90" t="s">
        <v>545</v>
      </c>
      <c r="O60" s="91" t="s">
        <v>545</v>
      </c>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90JDy3OO3eh6x2fd5uCgmCblazBOfMYIKeedXO8jEv3yB+jcPyV0CX+B/4Ty7oi8yAK2xdVZSlIGpQoWcNTQ==" saltValue="QDu/e1rOoV3XdtWAns6x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61328125" style="96" customWidth="1"/>
    <col min="2" max="3" width="12.61328125" style="96" customWidth="1"/>
    <col min="4" max="4" width="11.61328125" style="96" customWidth="1"/>
    <col min="5" max="8" width="10.3828125" style="96" customWidth="1"/>
    <col min="9" max="13" width="16.3828125" style="96" customWidth="1"/>
    <col min="14" max="19" width="12.613281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5">
      <c r="B41" s="1196" t="s">
        <v>30</v>
      </c>
      <c r="C41" s="1197"/>
      <c r="D41" s="105"/>
      <c r="E41" s="1198" t="s">
        <v>31</v>
      </c>
      <c r="F41" s="1198"/>
      <c r="G41" s="1198"/>
      <c r="H41" s="1199"/>
      <c r="I41" s="355">
        <v>24450</v>
      </c>
      <c r="J41" s="356">
        <v>24865</v>
      </c>
      <c r="K41" s="356">
        <v>25472</v>
      </c>
      <c r="L41" s="356">
        <v>25589</v>
      </c>
      <c r="M41" s="357">
        <v>23591</v>
      </c>
    </row>
    <row r="42" spans="2:13" ht="27.75" customHeight="1" x14ac:dyDescent="0.25">
      <c r="B42" s="1186"/>
      <c r="C42" s="1187"/>
      <c r="D42" s="106"/>
      <c r="E42" s="1190" t="s">
        <v>32</v>
      </c>
      <c r="F42" s="1190"/>
      <c r="G42" s="1190"/>
      <c r="H42" s="1191"/>
      <c r="I42" s="358">
        <v>594</v>
      </c>
      <c r="J42" s="359">
        <v>371</v>
      </c>
      <c r="K42" s="359">
        <v>248</v>
      </c>
      <c r="L42" s="359">
        <v>123</v>
      </c>
      <c r="M42" s="360" t="s">
        <v>486</v>
      </c>
    </row>
    <row r="43" spans="2:13" ht="27.75" customHeight="1" x14ac:dyDescent="0.25">
      <c r="B43" s="1186"/>
      <c r="C43" s="1187"/>
      <c r="D43" s="106"/>
      <c r="E43" s="1190" t="s">
        <v>33</v>
      </c>
      <c r="F43" s="1190"/>
      <c r="G43" s="1190"/>
      <c r="H43" s="1191"/>
      <c r="I43" s="358">
        <v>10072</v>
      </c>
      <c r="J43" s="359">
        <v>8818</v>
      </c>
      <c r="K43" s="359">
        <v>7055</v>
      </c>
      <c r="L43" s="359">
        <v>5520</v>
      </c>
      <c r="M43" s="360">
        <v>4629</v>
      </c>
    </row>
    <row r="44" spans="2:13" ht="27.75" customHeight="1" x14ac:dyDescent="0.25">
      <c r="B44" s="1186"/>
      <c r="C44" s="1187"/>
      <c r="D44" s="106"/>
      <c r="E44" s="1190" t="s">
        <v>34</v>
      </c>
      <c r="F44" s="1190"/>
      <c r="G44" s="1190"/>
      <c r="H44" s="1191"/>
      <c r="I44" s="358">
        <v>161</v>
      </c>
      <c r="J44" s="359">
        <v>57</v>
      </c>
      <c r="K44" s="359">
        <v>5</v>
      </c>
      <c r="L44" s="359">
        <v>2</v>
      </c>
      <c r="M44" s="360" t="s">
        <v>486</v>
      </c>
    </row>
    <row r="45" spans="2:13" ht="27.75" customHeight="1" x14ac:dyDescent="0.25">
      <c r="B45" s="1186"/>
      <c r="C45" s="1187"/>
      <c r="D45" s="106"/>
      <c r="E45" s="1190" t="s">
        <v>35</v>
      </c>
      <c r="F45" s="1190"/>
      <c r="G45" s="1190"/>
      <c r="H45" s="1191"/>
      <c r="I45" s="358">
        <v>3578</v>
      </c>
      <c r="J45" s="359">
        <v>3509</v>
      </c>
      <c r="K45" s="359">
        <v>3742</v>
      </c>
      <c r="L45" s="359">
        <v>3804</v>
      </c>
      <c r="M45" s="360">
        <v>3904</v>
      </c>
    </row>
    <row r="46" spans="2:13" ht="27.75" customHeight="1" x14ac:dyDescent="0.25">
      <c r="B46" s="1186"/>
      <c r="C46" s="1187"/>
      <c r="D46" s="107"/>
      <c r="E46" s="1190" t="s">
        <v>36</v>
      </c>
      <c r="F46" s="1190"/>
      <c r="G46" s="1190"/>
      <c r="H46" s="1191"/>
      <c r="I46" s="358" t="s">
        <v>486</v>
      </c>
      <c r="J46" s="359" t="s">
        <v>486</v>
      </c>
      <c r="K46" s="359" t="s">
        <v>486</v>
      </c>
      <c r="L46" s="359">
        <v>75</v>
      </c>
      <c r="M46" s="360">
        <v>75</v>
      </c>
    </row>
    <row r="47" spans="2:13" ht="27.75" customHeight="1" x14ac:dyDescent="0.25">
      <c r="B47" s="1186"/>
      <c r="C47" s="1187"/>
      <c r="D47" s="108"/>
      <c r="E47" s="1200" t="s">
        <v>37</v>
      </c>
      <c r="F47" s="1201"/>
      <c r="G47" s="1201"/>
      <c r="H47" s="1202"/>
      <c r="I47" s="358" t="s">
        <v>486</v>
      </c>
      <c r="J47" s="359" t="s">
        <v>486</v>
      </c>
      <c r="K47" s="359" t="s">
        <v>486</v>
      </c>
      <c r="L47" s="359" t="s">
        <v>486</v>
      </c>
      <c r="M47" s="360" t="s">
        <v>486</v>
      </c>
    </row>
    <row r="48" spans="2:13" ht="27.75" customHeight="1" x14ac:dyDescent="0.25">
      <c r="B48" s="1186"/>
      <c r="C48" s="1187"/>
      <c r="D48" s="106"/>
      <c r="E48" s="1190" t="s">
        <v>38</v>
      </c>
      <c r="F48" s="1190"/>
      <c r="G48" s="1190"/>
      <c r="H48" s="1191"/>
      <c r="I48" s="358" t="s">
        <v>486</v>
      </c>
      <c r="J48" s="359" t="s">
        <v>486</v>
      </c>
      <c r="K48" s="359" t="s">
        <v>486</v>
      </c>
      <c r="L48" s="359" t="s">
        <v>486</v>
      </c>
      <c r="M48" s="360" t="s">
        <v>486</v>
      </c>
    </row>
    <row r="49" spans="2:13" ht="27.75" customHeight="1" x14ac:dyDescent="0.25">
      <c r="B49" s="1188"/>
      <c r="C49" s="1189"/>
      <c r="D49" s="106"/>
      <c r="E49" s="1190" t="s">
        <v>39</v>
      </c>
      <c r="F49" s="1190"/>
      <c r="G49" s="1190"/>
      <c r="H49" s="1191"/>
      <c r="I49" s="358" t="s">
        <v>486</v>
      </c>
      <c r="J49" s="359" t="s">
        <v>486</v>
      </c>
      <c r="K49" s="359" t="s">
        <v>486</v>
      </c>
      <c r="L49" s="359" t="s">
        <v>486</v>
      </c>
      <c r="M49" s="360" t="s">
        <v>486</v>
      </c>
    </row>
    <row r="50" spans="2:13" ht="27.75" customHeight="1" x14ac:dyDescent="0.25">
      <c r="B50" s="1184" t="s">
        <v>40</v>
      </c>
      <c r="C50" s="1185"/>
      <c r="D50" s="109"/>
      <c r="E50" s="1190" t="s">
        <v>41</v>
      </c>
      <c r="F50" s="1190"/>
      <c r="G50" s="1190"/>
      <c r="H50" s="1191"/>
      <c r="I50" s="358">
        <v>3787</v>
      </c>
      <c r="J50" s="359">
        <v>4940</v>
      </c>
      <c r="K50" s="359">
        <v>6714</v>
      </c>
      <c r="L50" s="359">
        <v>8388</v>
      </c>
      <c r="M50" s="360">
        <v>8498</v>
      </c>
    </row>
    <row r="51" spans="2:13" ht="27.75" customHeight="1" x14ac:dyDescent="0.25">
      <c r="B51" s="1186"/>
      <c r="C51" s="1187"/>
      <c r="D51" s="106"/>
      <c r="E51" s="1190" t="s">
        <v>42</v>
      </c>
      <c r="F51" s="1190"/>
      <c r="G51" s="1190"/>
      <c r="H51" s="1191"/>
      <c r="I51" s="358">
        <v>7041</v>
      </c>
      <c r="J51" s="359">
        <v>6287</v>
      </c>
      <c r="K51" s="359">
        <v>5832</v>
      </c>
      <c r="L51" s="359">
        <v>5122</v>
      </c>
      <c r="M51" s="360">
        <v>4788</v>
      </c>
    </row>
    <row r="52" spans="2:13" ht="27.75" customHeight="1" x14ac:dyDescent="0.25">
      <c r="B52" s="1188"/>
      <c r="C52" s="1189"/>
      <c r="D52" s="106"/>
      <c r="E52" s="1190" t="s">
        <v>43</v>
      </c>
      <c r="F52" s="1190"/>
      <c r="G52" s="1190"/>
      <c r="H52" s="1191"/>
      <c r="I52" s="358">
        <v>24125</v>
      </c>
      <c r="J52" s="359">
        <v>23993</v>
      </c>
      <c r="K52" s="359">
        <v>24136</v>
      </c>
      <c r="L52" s="359">
        <v>23527</v>
      </c>
      <c r="M52" s="360">
        <v>22388</v>
      </c>
    </row>
    <row r="53" spans="2:13" ht="27.75" customHeight="1" thickBot="1" x14ac:dyDescent="0.3">
      <c r="B53" s="1192" t="s">
        <v>19</v>
      </c>
      <c r="C53" s="1193"/>
      <c r="D53" s="110"/>
      <c r="E53" s="1194" t="s">
        <v>44</v>
      </c>
      <c r="F53" s="1194"/>
      <c r="G53" s="1194"/>
      <c r="H53" s="1195"/>
      <c r="I53" s="361">
        <v>3903</v>
      </c>
      <c r="J53" s="362">
        <v>2401</v>
      </c>
      <c r="K53" s="362">
        <v>-160</v>
      </c>
      <c r="L53" s="362">
        <v>-1923</v>
      </c>
      <c r="M53" s="363">
        <v>-3475</v>
      </c>
    </row>
    <row r="54" spans="2:13" ht="27.75" customHeight="1" x14ac:dyDescent="0.25">
      <c r="B54" s="111"/>
      <c r="C54" s="112"/>
      <c r="D54" s="112"/>
      <c r="E54" s="113"/>
      <c r="F54" s="113"/>
      <c r="G54" s="113"/>
      <c r="H54" s="113"/>
      <c r="I54" s="114"/>
      <c r="J54" s="114"/>
      <c r="K54" s="114"/>
      <c r="L54" s="114"/>
      <c r="M54" s="114"/>
    </row>
    <row r="55" spans="2:13" ht="13.3" x14ac:dyDescent="0.25"/>
  </sheetData>
  <sheetProtection algorithmName="SHA-512" hashValue="pDGMobnwhCY+MWkj3eT29/9CqphNqJxBRa5JsgI/5as/pRiAgHbOXvleTbamK5x22w0wKLbtYQUI22paI1hCSQ==" saltValue="p7UBupxqtLe7+Ej+PzcT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5"/>
  <cols>
    <col min="1" max="1" width="8.23046875" style="1" customWidth="1"/>
    <col min="2" max="2" width="16.3828125" style="1" customWidth="1"/>
    <col min="3" max="5" width="26.23046875" style="1" customWidth="1"/>
    <col min="6" max="8" width="24.23046875" style="1" customWidth="1"/>
    <col min="9" max="14" width="26" style="1" customWidth="1"/>
    <col min="15" max="15" width="6.1523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5"/>
    <row r="2" s="1" customFormat="1" ht="16.5" customHeight="1" x14ac:dyDescent="0.25"/>
    <row r="3" s="1" customFormat="1" ht="16.5" customHeight="1" x14ac:dyDescent="0.25"/>
    <row r="4" s="1" customFormat="1" ht="16.5" customHeight="1" x14ac:dyDescent="0.25"/>
    <row r="5" s="1" customFormat="1" ht="16.5" customHeight="1" x14ac:dyDescent="0.25"/>
    <row r="6" s="1" customFormat="1" ht="16.5" customHeight="1" x14ac:dyDescent="0.25"/>
    <row r="7" s="1" customFormat="1" ht="16.5" customHeight="1" x14ac:dyDescent="0.25"/>
    <row r="8" s="1" customFormat="1" ht="16.5" customHeight="1" x14ac:dyDescent="0.25"/>
    <row r="9" s="1" customFormat="1" ht="16.5" customHeight="1" x14ac:dyDescent="0.25"/>
    <row r="10" s="1" customFormat="1" ht="16.5" customHeight="1" x14ac:dyDescent="0.25"/>
    <row r="11" s="1" customFormat="1" ht="16.5" customHeight="1" x14ac:dyDescent="0.25"/>
    <row r="12" s="1" customFormat="1" ht="16.5" customHeight="1" x14ac:dyDescent="0.25"/>
    <row r="13" s="1" customFormat="1" ht="16.5" customHeight="1" x14ac:dyDescent="0.25"/>
    <row r="14" s="1" customFormat="1" ht="16.5" customHeight="1" x14ac:dyDescent="0.25"/>
    <row r="15" s="1" customFormat="1" ht="16.5" customHeight="1" x14ac:dyDescent="0.25"/>
    <row r="16" s="1" customFormat="1" ht="16.5" customHeight="1" x14ac:dyDescent="0.25"/>
    <row r="17" s="1" customFormat="1" ht="16.5" customHeight="1" x14ac:dyDescent="0.25"/>
    <row r="18" s="1" customFormat="1" ht="16.5" customHeight="1" x14ac:dyDescent="0.25"/>
    <row r="19" s="1" customFormat="1" ht="16.5" customHeight="1" x14ac:dyDescent="0.25"/>
    <row r="20" s="1" customFormat="1" ht="16.5" customHeight="1" x14ac:dyDescent="0.25"/>
    <row r="21" s="1" customFormat="1" ht="16.5" customHeight="1" x14ac:dyDescent="0.25"/>
    <row r="22" s="1" customFormat="1" ht="16.5" customHeight="1" x14ac:dyDescent="0.25"/>
    <row r="23" s="1" customFormat="1" ht="16.5" customHeight="1" x14ac:dyDescent="0.25"/>
    <row r="24" s="1" customFormat="1" ht="16.5" customHeight="1" x14ac:dyDescent="0.25"/>
    <row r="25" s="1" customFormat="1" ht="16.5" customHeight="1" x14ac:dyDescent="0.25"/>
    <row r="26" s="1" customFormat="1" ht="16.5" customHeight="1" x14ac:dyDescent="0.25"/>
    <row r="27" s="1" customFormat="1" ht="16.5" customHeight="1" x14ac:dyDescent="0.25"/>
    <row r="28" s="1" customFormat="1"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1" customFormat="1" ht="16.5" customHeight="1" x14ac:dyDescent="0.25"/>
    <row r="34" s="1" customFormat="1" ht="16.5" customHeight="1" x14ac:dyDescent="0.25"/>
    <row r="35" s="1" customFormat="1" ht="16.5" customHeight="1" x14ac:dyDescent="0.25"/>
    <row r="36" s="1" customFormat="1" ht="16.5" customHeight="1" x14ac:dyDescent="0.25"/>
    <row r="37" s="1" customFormat="1" ht="16.5" customHeight="1" x14ac:dyDescent="0.25"/>
    <row r="38" s="1" customFormat="1" ht="16.5" customHeight="1" x14ac:dyDescent="0.25"/>
    <row r="39" s="1" customFormat="1" ht="16.5" customHeight="1" x14ac:dyDescent="0.25"/>
    <row r="40" s="1" customFormat="1" ht="16.5" customHeight="1" x14ac:dyDescent="0.25"/>
    <row r="41" s="1" customFormat="1" ht="16.5" customHeight="1" x14ac:dyDescent="0.25"/>
    <row r="42" s="1" customFormat="1" ht="16.5" customHeight="1" x14ac:dyDescent="0.25"/>
    <row r="43" s="1" customFormat="1" ht="16.5" customHeight="1" x14ac:dyDescent="0.25"/>
    <row r="44" s="1" customFormat="1" ht="16.5" customHeight="1" x14ac:dyDescent="0.25"/>
    <row r="45" s="1" customFormat="1" ht="16.5" customHeight="1" x14ac:dyDescent="0.25"/>
    <row r="46" s="1" customFormat="1" ht="16.5" customHeight="1" x14ac:dyDescent="0.25"/>
    <row r="47" s="1" customFormat="1" ht="16.5" customHeight="1" x14ac:dyDescent="0.25"/>
    <row r="48" s="1" customFormat="1"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5">
      <c r="B55" s="121"/>
      <c r="C55" s="1211" t="s">
        <v>46</v>
      </c>
      <c r="D55" s="1211"/>
      <c r="E55" s="1212"/>
      <c r="F55" s="122">
        <v>2623</v>
      </c>
      <c r="G55" s="122">
        <v>3349</v>
      </c>
      <c r="H55" s="123">
        <v>3143</v>
      </c>
    </row>
    <row r="56" spans="2:8" ht="52.5" customHeight="1" x14ac:dyDescent="0.25">
      <c r="B56" s="124"/>
      <c r="C56" s="1213" t="s">
        <v>47</v>
      </c>
      <c r="D56" s="1213"/>
      <c r="E56" s="1214"/>
      <c r="F56" s="125" t="s">
        <v>486</v>
      </c>
      <c r="G56" s="125" t="s">
        <v>486</v>
      </c>
      <c r="H56" s="126" t="s">
        <v>486</v>
      </c>
    </row>
    <row r="57" spans="2:8" ht="53.25" customHeight="1" x14ac:dyDescent="0.25">
      <c r="B57" s="124"/>
      <c r="C57" s="1215" t="s">
        <v>48</v>
      </c>
      <c r="D57" s="1215"/>
      <c r="E57" s="1216"/>
      <c r="F57" s="127">
        <v>2844</v>
      </c>
      <c r="G57" s="127">
        <v>3709</v>
      </c>
      <c r="H57" s="128">
        <v>4401</v>
      </c>
    </row>
    <row r="58" spans="2:8" ht="45.75" customHeight="1" x14ac:dyDescent="0.25">
      <c r="B58" s="129"/>
      <c r="C58" s="1203" t="s">
        <v>546</v>
      </c>
      <c r="D58" s="1204"/>
      <c r="E58" s="1205"/>
      <c r="F58" s="130">
        <v>1400</v>
      </c>
      <c r="G58" s="130">
        <v>1801</v>
      </c>
      <c r="H58" s="131">
        <v>2002</v>
      </c>
    </row>
    <row r="59" spans="2:8" ht="45.75" customHeight="1" x14ac:dyDescent="0.25">
      <c r="B59" s="129"/>
      <c r="C59" s="1203" t="s">
        <v>547</v>
      </c>
      <c r="D59" s="1204"/>
      <c r="E59" s="1205"/>
      <c r="F59" s="130">
        <v>761</v>
      </c>
      <c r="G59" s="130">
        <v>1043</v>
      </c>
      <c r="H59" s="131">
        <v>1450</v>
      </c>
    </row>
    <row r="60" spans="2:8" ht="45.75" customHeight="1" x14ac:dyDescent="0.25">
      <c r="B60" s="129"/>
      <c r="C60" s="1203" t="s">
        <v>548</v>
      </c>
      <c r="D60" s="1204"/>
      <c r="E60" s="1205"/>
      <c r="F60" s="130" t="s">
        <v>486</v>
      </c>
      <c r="G60" s="130">
        <v>550</v>
      </c>
      <c r="H60" s="131">
        <v>650</v>
      </c>
    </row>
    <row r="61" spans="2:8" ht="45.75" customHeight="1" x14ac:dyDescent="0.25">
      <c r="B61" s="129"/>
      <c r="C61" s="1203" t="s">
        <v>550</v>
      </c>
      <c r="D61" s="1204"/>
      <c r="E61" s="1205"/>
      <c r="F61" s="130">
        <v>599</v>
      </c>
      <c r="G61" s="130">
        <v>228</v>
      </c>
      <c r="H61" s="131">
        <v>213</v>
      </c>
    </row>
    <row r="62" spans="2:8" ht="45.75" customHeight="1" thickBot="1" x14ac:dyDescent="0.3">
      <c r="B62" s="132"/>
      <c r="C62" s="1206" t="s">
        <v>549</v>
      </c>
      <c r="D62" s="1207"/>
      <c r="E62" s="1208"/>
      <c r="F62" s="133">
        <v>47</v>
      </c>
      <c r="G62" s="133">
        <v>46</v>
      </c>
      <c r="H62" s="134">
        <v>45</v>
      </c>
    </row>
    <row r="63" spans="2:8" ht="52.5" customHeight="1" thickBot="1" x14ac:dyDescent="0.3">
      <c r="B63" s="135"/>
      <c r="C63" s="1209" t="s">
        <v>49</v>
      </c>
      <c r="D63" s="1209"/>
      <c r="E63" s="1210"/>
      <c r="F63" s="136">
        <v>5467</v>
      </c>
      <c r="G63" s="136">
        <v>7058</v>
      </c>
      <c r="H63" s="137">
        <v>7543</v>
      </c>
    </row>
    <row r="64" spans="2:8" ht="13.3" x14ac:dyDescent="0.25"/>
  </sheetData>
  <sheetProtection algorithmName="SHA-512" hashValue="W4OJouTWFQaGdABUM6gCbgc5fdov3saNrtGGXqOuHUN4LfuemXIMS+pE5M3qjuf5LQdVCNVpfZMst3FvTBT3Ow==" saltValue="7CeOUTq4aAb+g/PQfKP5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5234375" defaultRowHeight="13.3" x14ac:dyDescent="0.25"/>
  <cols>
    <col min="1" max="1" width="45.84375" style="144" customWidth="1"/>
    <col min="2" max="8" width="13.3828125" style="144" customWidth="1"/>
    <col min="9" max="16384" width="11.15234375" style="144"/>
  </cols>
  <sheetData>
    <row r="1" spans="1:8" x14ac:dyDescent="0.25">
      <c r="A1" s="138"/>
      <c r="B1" s="139"/>
      <c r="C1" s="140"/>
      <c r="D1" s="141"/>
      <c r="E1" s="142"/>
      <c r="F1" s="142"/>
      <c r="G1" s="142"/>
      <c r="H1" s="143"/>
    </row>
    <row r="2" spans="1:8" x14ac:dyDescent="0.25">
      <c r="A2" s="145"/>
      <c r="B2" s="146"/>
      <c r="C2" s="147"/>
      <c r="D2" s="148" t="s">
        <v>50</v>
      </c>
      <c r="E2" s="149"/>
      <c r="F2" s="150" t="s">
        <v>524</v>
      </c>
      <c r="G2" s="151"/>
      <c r="H2" s="152"/>
    </row>
    <row r="3" spans="1:8" x14ac:dyDescent="0.25">
      <c r="A3" s="148" t="s">
        <v>517</v>
      </c>
      <c r="B3" s="153"/>
      <c r="C3" s="154"/>
      <c r="D3" s="155">
        <v>35331</v>
      </c>
      <c r="E3" s="156"/>
      <c r="F3" s="157">
        <v>62383</v>
      </c>
      <c r="G3" s="158"/>
      <c r="H3" s="159"/>
    </row>
    <row r="4" spans="1:8" x14ac:dyDescent="0.25">
      <c r="A4" s="160"/>
      <c r="B4" s="161"/>
      <c r="C4" s="162"/>
      <c r="D4" s="163">
        <v>22828</v>
      </c>
      <c r="E4" s="164"/>
      <c r="F4" s="165">
        <v>35325</v>
      </c>
      <c r="G4" s="166"/>
      <c r="H4" s="167"/>
    </row>
    <row r="5" spans="1:8" x14ac:dyDescent="0.25">
      <c r="A5" s="148" t="s">
        <v>519</v>
      </c>
      <c r="B5" s="153"/>
      <c r="C5" s="154"/>
      <c r="D5" s="155">
        <v>33974</v>
      </c>
      <c r="E5" s="156"/>
      <c r="F5" s="157">
        <v>63812</v>
      </c>
      <c r="G5" s="158"/>
      <c r="H5" s="159"/>
    </row>
    <row r="6" spans="1:8" x14ac:dyDescent="0.25">
      <c r="A6" s="160"/>
      <c r="B6" s="161"/>
      <c r="C6" s="162"/>
      <c r="D6" s="163">
        <v>17749</v>
      </c>
      <c r="E6" s="164"/>
      <c r="F6" s="165">
        <v>33848</v>
      </c>
      <c r="G6" s="166"/>
      <c r="H6" s="167"/>
    </row>
    <row r="7" spans="1:8" x14ac:dyDescent="0.25">
      <c r="A7" s="148" t="s">
        <v>520</v>
      </c>
      <c r="B7" s="153"/>
      <c r="C7" s="154"/>
      <c r="D7" s="155">
        <v>38610</v>
      </c>
      <c r="E7" s="156"/>
      <c r="F7" s="157">
        <v>54225</v>
      </c>
      <c r="G7" s="158"/>
      <c r="H7" s="159"/>
    </row>
    <row r="8" spans="1:8" x14ac:dyDescent="0.25">
      <c r="A8" s="160"/>
      <c r="B8" s="161"/>
      <c r="C8" s="162"/>
      <c r="D8" s="163">
        <v>23816</v>
      </c>
      <c r="E8" s="164"/>
      <c r="F8" s="165">
        <v>27337</v>
      </c>
      <c r="G8" s="166"/>
      <c r="H8" s="167"/>
    </row>
    <row r="9" spans="1:8" x14ac:dyDescent="0.25">
      <c r="A9" s="148" t="s">
        <v>521</v>
      </c>
      <c r="B9" s="153"/>
      <c r="C9" s="154"/>
      <c r="D9" s="155">
        <v>57377</v>
      </c>
      <c r="E9" s="156"/>
      <c r="F9" s="157">
        <v>54016</v>
      </c>
      <c r="G9" s="158"/>
      <c r="H9" s="159"/>
    </row>
    <row r="10" spans="1:8" x14ac:dyDescent="0.25">
      <c r="A10" s="160"/>
      <c r="B10" s="161"/>
      <c r="C10" s="162"/>
      <c r="D10" s="163">
        <v>32306</v>
      </c>
      <c r="E10" s="164"/>
      <c r="F10" s="165">
        <v>28078</v>
      </c>
      <c r="G10" s="166"/>
      <c r="H10" s="167"/>
    </row>
    <row r="11" spans="1:8" x14ac:dyDescent="0.25">
      <c r="A11" s="148" t="s">
        <v>522</v>
      </c>
      <c r="B11" s="153"/>
      <c r="C11" s="154"/>
      <c r="D11" s="155">
        <v>17272</v>
      </c>
      <c r="E11" s="156"/>
      <c r="F11" s="157">
        <v>52786</v>
      </c>
      <c r="G11" s="158"/>
      <c r="H11" s="159"/>
    </row>
    <row r="12" spans="1:8" x14ac:dyDescent="0.25">
      <c r="A12" s="160"/>
      <c r="B12" s="161"/>
      <c r="C12" s="168"/>
      <c r="D12" s="163">
        <v>13424</v>
      </c>
      <c r="E12" s="164"/>
      <c r="F12" s="165">
        <v>28742</v>
      </c>
      <c r="G12" s="166"/>
      <c r="H12" s="167"/>
    </row>
    <row r="13" spans="1:8" x14ac:dyDescent="0.25">
      <c r="A13" s="148"/>
      <c r="B13" s="153"/>
      <c r="C13" s="169"/>
      <c r="D13" s="170">
        <v>36513</v>
      </c>
      <c r="E13" s="171"/>
      <c r="F13" s="172">
        <v>57444</v>
      </c>
      <c r="G13" s="173"/>
      <c r="H13" s="159"/>
    </row>
    <row r="14" spans="1:8" x14ac:dyDescent="0.25">
      <c r="A14" s="160"/>
      <c r="B14" s="161"/>
      <c r="C14" s="162"/>
      <c r="D14" s="163">
        <v>22025</v>
      </c>
      <c r="E14" s="164"/>
      <c r="F14" s="165">
        <v>30666</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5.86</v>
      </c>
      <c r="C19" s="174">
        <f>ROUND(VALUE(SUBSTITUTE(実質収支比率等に係る経年分析!G$48,"▲","-")),2)</f>
        <v>4.13</v>
      </c>
      <c r="D19" s="174">
        <f>ROUND(VALUE(SUBSTITUTE(実質収支比率等に係る経年分析!H$48,"▲","-")),2)</f>
        <v>8.9</v>
      </c>
      <c r="E19" s="174">
        <f>ROUND(VALUE(SUBSTITUTE(実質収支比率等に係る経年分析!I$48,"▲","-")),2)</f>
        <v>5.97</v>
      </c>
      <c r="F19" s="174">
        <f>ROUND(VALUE(SUBSTITUTE(実質収支比率等に係る経年分析!J$48,"▲","-")),2)</f>
        <v>5.12</v>
      </c>
    </row>
    <row r="20" spans="1:11" x14ac:dyDescent="0.25">
      <c r="A20" s="174" t="s">
        <v>53</v>
      </c>
      <c r="B20" s="174">
        <f>ROUND(VALUE(SUBSTITUTE(実質収支比率等に係る経年分析!F$47,"▲","-")),2)</f>
        <v>5.63</v>
      </c>
      <c r="C20" s="174">
        <f>ROUND(VALUE(SUBSTITUTE(実質収支比率等に係る経年分析!G$47,"▲","-")),2)</f>
        <v>10.46</v>
      </c>
      <c r="D20" s="174">
        <f>ROUND(VALUE(SUBSTITUTE(実質収支比率等に係る経年分析!H$47,"▲","-")),2)</f>
        <v>12.97</v>
      </c>
      <c r="E20" s="174">
        <f>ROUND(VALUE(SUBSTITUTE(実質収支比率等に係る経年分析!I$47,"▲","-")),2)</f>
        <v>16.850000000000001</v>
      </c>
      <c r="F20" s="174">
        <f>ROUND(VALUE(SUBSTITUTE(実質収支比率等に係る経年分析!J$47,"▲","-")),2)</f>
        <v>15.46</v>
      </c>
    </row>
    <row r="21" spans="1:11" x14ac:dyDescent="0.25">
      <c r="A21" s="174" t="s">
        <v>54</v>
      </c>
      <c r="B21" s="174">
        <f>IF(ISNUMBER(VALUE(SUBSTITUTE(実質収支比率等に係る経年分析!F$49,"▲","-"))),ROUND(VALUE(SUBSTITUTE(実質収支比率等に係る経年分析!F$49,"▲","-")),2),NA())</f>
        <v>0.65</v>
      </c>
      <c r="C21" s="174">
        <f>IF(ISNUMBER(VALUE(SUBSTITUTE(実質収支比率等に係る経年分析!G$49,"▲","-"))),ROUND(VALUE(SUBSTITUTE(実質収支比率等に係る経年分析!G$49,"▲","-")),2),NA())</f>
        <v>3.54</v>
      </c>
      <c r="D21" s="174">
        <f>IF(ISNUMBER(VALUE(SUBSTITUTE(実質収支比率等に係る経年分析!H$49,"▲","-"))),ROUND(VALUE(SUBSTITUTE(実質収支比率等に係る経年分析!H$49,"▲","-")),2),NA())</f>
        <v>9.51</v>
      </c>
      <c r="E21" s="174">
        <f>IF(ISNUMBER(VALUE(SUBSTITUTE(実質収支比率等に係る経年分析!I$49,"▲","-"))),ROUND(VALUE(SUBSTITUTE(実質収支比率等に係る経年分析!I$49,"▲","-")),2),NA())</f>
        <v>0.56000000000000005</v>
      </c>
      <c r="F21" s="174">
        <f>IF(ISNUMBER(VALUE(SUBSTITUTE(実質収支比率等に係る経年分析!J$49,"▲","-"))),ROUND(VALUE(SUBSTITUTE(実質収支比率等に係る経年分析!J$49,"▲","-")),2),NA())</f>
        <v>-1.73</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str">
        <f>IF(連結実質赤字比率に係る赤字・黒字の構成分析!C$40="",NA(),連結実質赤字比率に係る赤字・黒字の構成分析!C$40)</f>
        <v>尾張都市計画事業江南布袋南部土地区画整理事業特別会計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1.71</v>
      </c>
    </row>
    <row r="35" spans="1:16" x14ac:dyDescent="0.2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2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6.53</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2475</v>
      </c>
      <c r="E42" s="176"/>
      <c r="F42" s="176"/>
      <c r="G42" s="176">
        <f>'実質公債費比率（分子）の構造'!L$52</f>
        <v>2384</v>
      </c>
      <c r="H42" s="176"/>
      <c r="I42" s="176"/>
      <c r="J42" s="176">
        <f>'実質公債費比率（分子）の構造'!M$52</f>
        <v>2304</v>
      </c>
      <c r="K42" s="176"/>
      <c r="L42" s="176"/>
      <c r="M42" s="176">
        <f>'実質公債費比率（分子）の構造'!N$52</f>
        <v>2303</v>
      </c>
      <c r="N42" s="176"/>
      <c r="O42" s="176"/>
      <c r="P42" s="176">
        <f>'実質公債費比率（分子）の構造'!O$52</f>
        <v>2296</v>
      </c>
    </row>
    <row r="43" spans="1:16" x14ac:dyDescent="0.2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5">
      <c r="A45" s="176" t="s">
        <v>63</v>
      </c>
      <c r="B45" s="176">
        <f>'実質公債費比率（分子）の構造'!K$49</f>
        <v>117</v>
      </c>
      <c r="C45" s="176"/>
      <c r="D45" s="176"/>
      <c r="E45" s="176">
        <f>'実質公債費比率（分子）の構造'!L$49</f>
        <v>105</v>
      </c>
      <c r="F45" s="176"/>
      <c r="G45" s="176"/>
      <c r="H45" s="176">
        <f>'実質公債費比率（分子）の構造'!M$49</f>
        <v>52</v>
      </c>
      <c r="I45" s="176"/>
      <c r="J45" s="176"/>
      <c r="K45" s="176">
        <f>'実質公債費比率（分子）の構造'!N$49</f>
        <v>2</v>
      </c>
      <c r="L45" s="176"/>
      <c r="M45" s="176"/>
      <c r="N45" s="176">
        <f>'実質公債費比率（分子）の構造'!O$49</f>
        <v>2</v>
      </c>
      <c r="O45" s="176"/>
      <c r="P45" s="176"/>
    </row>
    <row r="46" spans="1:16" x14ac:dyDescent="0.25">
      <c r="A46" s="176" t="s">
        <v>64</v>
      </c>
      <c r="B46" s="176">
        <f>'実質公債費比率（分子）の構造'!K$48</f>
        <v>608</v>
      </c>
      <c r="C46" s="176"/>
      <c r="D46" s="176"/>
      <c r="E46" s="176">
        <f>'実質公債費比率（分子）の構造'!L$48</f>
        <v>449</v>
      </c>
      <c r="F46" s="176"/>
      <c r="G46" s="176"/>
      <c r="H46" s="176">
        <f>'実質公債費比率（分子）の構造'!M$48</f>
        <v>348</v>
      </c>
      <c r="I46" s="176"/>
      <c r="J46" s="176"/>
      <c r="K46" s="176">
        <f>'実質公債費比率（分子）の構造'!N$48</f>
        <v>350</v>
      </c>
      <c r="L46" s="176"/>
      <c r="M46" s="176"/>
      <c r="N46" s="176">
        <f>'実質公債費比率（分子）の構造'!O$48</f>
        <v>286</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2362</v>
      </c>
      <c r="C49" s="176"/>
      <c r="D49" s="176"/>
      <c r="E49" s="176">
        <f>'実質公債費比率（分子）の構造'!L$45</f>
        <v>2347</v>
      </c>
      <c r="F49" s="176"/>
      <c r="G49" s="176"/>
      <c r="H49" s="176">
        <f>'実質公債費比率（分子）の構造'!M$45</f>
        <v>2446</v>
      </c>
      <c r="I49" s="176"/>
      <c r="J49" s="176"/>
      <c r="K49" s="176">
        <f>'実質公債費比率（分子）の構造'!N$45</f>
        <v>2589</v>
      </c>
      <c r="L49" s="176"/>
      <c r="M49" s="176"/>
      <c r="N49" s="176">
        <f>'実質公債費比率（分子）の構造'!O$45</f>
        <v>2589</v>
      </c>
      <c r="O49" s="176"/>
      <c r="P49" s="176"/>
    </row>
    <row r="50" spans="1:16" x14ac:dyDescent="0.25">
      <c r="A50" s="176" t="s">
        <v>67</v>
      </c>
      <c r="B50" s="176" t="e">
        <f>NA()</f>
        <v>#N/A</v>
      </c>
      <c r="C50" s="176">
        <f>IF(ISNUMBER('実質公債費比率（分子）の構造'!K$53),'実質公債費比率（分子）の構造'!K$53,NA())</f>
        <v>612</v>
      </c>
      <c r="D50" s="176" t="e">
        <f>NA()</f>
        <v>#N/A</v>
      </c>
      <c r="E50" s="176" t="e">
        <f>NA()</f>
        <v>#N/A</v>
      </c>
      <c r="F50" s="176">
        <f>IF(ISNUMBER('実質公債費比率（分子）の構造'!L$53),'実質公債費比率（分子）の構造'!L$53,NA())</f>
        <v>517</v>
      </c>
      <c r="G50" s="176" t="e">
        <f>NA()</f>
        <v>#N/A</v>
      </c>
      <c r="H50" s="176" t="e">
        <f>NA()</f>
        <v>#N/A</v>
      </c>
      <c r="I50" s="176">
        <f>IF(ISNUMBER('実質公債費比率（分子）の構造'!M$53),'実質公債費比率（分子）の構造'!M$53,NA())</f>
        <v>542</v>
      </c>
      <c r="J50" s="176" t="e">
        <f>NA()</f>
        <v>#N/A</v>
      </c>
      <c r="K50" s="176" t="e">
        <f>NA()</f>
        <v>#N/A</v>
      </c>
      <c r="L50" s="176">
        <f>IF(ISNUMBER('実質公債費比率（分子）の構造'!N$53),'実質公債費比率（分子）の構造'!N$53,NA())</f>
        <v>638</v>
      </c>
      <c r="M50" s="176" t="e">
        <f>NA()</f>
        <v>#N/A</v>
      </c>
      <c r="N50" s="176" t="e">
        <f>NA()</f>
        <v>#N/A</v>
      </c>
      <c r="O50" s="176">
        <f>IF(ISNUMBER('実質公債費比率（分子）の構造'!O$53),'実質公債費比率（分子）の構造'!O$53,NA())</f>
        <v>581</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24125</v>
      </c>
      <c r="E56" s="175"/>
      <c r="F56" s="175"/>
      <c r="G56" s="175">
        <f>'将来負担比率（分子）の構造'!J$52</f>
        <v>23993</v>
      </c>
      <c r="H56" s="175"/>
      <c r="I56" s="175"/>
      <c r="J56" s="175">
        <f>'将来負担比率（分子）の構造'!K$52</f>
        <v>24136</v>
      </c>
      <c r="K56" s="175"/>
      <c r="L56" s="175"/>
      <c r="M56" s="175">
        <f>'将来負担比率（分子）の構造'!L$52</f>
        <v>23527</v>
      </c>
      <c r="N56" s="175"/>
      <c r="O56" s="175"/>
      <c r="P56" s="175">
        <f>'将来負担比率（分子）の構造'!M$52</f>
        <v>22388</v>
      </c>
    </row>
    <row r="57" spans="1:16" x14ac:dyDescent="0.25">
      <c r="A57" s="175" t="s">
        <v>42</v>
      </c>
      <c r="B57" s="175"/>
      <c r="C57" s="175"/>
      <c r="D57" s="175">
        <f>'将来負担比率（分子）の構造'!I$51</f>
        <v>7041</v>
      </c>
      <c r="E57" s="175"/>
      <c r="F57" s="175"/>
      <c r="G57" s="175">
        <f>'将来負担比率（分子）の構造'!J$51</f>
        <v>6287</v>
      </c>
      <c r="H57" s="175"/>
      <c r="I57" s="175"/>
      <c r="J57" s="175">
        <f>'将来負担比率（分子）の構造'!K$51</f>
        <v>5832</v>
      </c>
      <c r="K57" s="175"/>
      <c r="L57" s="175"/>
      <c r="M57" s="175">
        <f>'将来負担比率（分子）の構造'!L$51</f>
        <v>5122</v>
      </c>
      <c r="N57" s="175"/>
      <c r="O57" s="175"/>
      <c r="P57" s="175">
        <f>'将来負担比率（分子）の構造'!M$51</f>
        <v>4788</v>
      </c>
    </row>
    <row r="58" spans="1:16" x14ac:dyDescent="0.25">
      <c r="A58" s="175" t="s">
        <v>41</v>
      </c>
      <c r="B58" s="175"/>
      <c r="C58" s="175"/>
      <c r="D58" s="175">
        <f>'将来負担比率（分子）の構造'!I$50</f>
        <v>3787</v>
      </c>
      <c r="E58" s="175"/>
      <c r="F58" s="175"/>
      <c r="G58" s="175">
        <f>'将来負担比率（分子）の構造'!J$50</f>
        <v>4940</v>
      </c>
      <c r="H58" s="175"/>
      <c r="I58" s="175"/>
      <c r="J58" s="175">
        <f>'将来負担比率（分子）の構造'!K$50</f>
        <v>6714</v>
      </c>
      <c r="K58" s="175"/>
      <c r="L58" s="175"/>
      <c r="M58" s="175">
        <f>'将来負担比率（分子）の構造'!L$50</f>
        <v>8388</v>
      </c>
      <c r="N58" s="175"/>
      <c r="O58" s="175"/>
      <c r="P58" s="175">
        <f>'将来負担比率（分子）の構造'!M$50</f>
        <v>8498</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f>'将来負担比率（分子）の構造'!L$46</f>
        <v>75</v>
      </c>
      <c r="L61" s="175"/>
      <c r="M61" s="175"/>
      <c r="N61" s="175">
        <f>'将来負担比率（分子）の構造'!M$46</f>
        <v>75</v>
      </c>
      <c r="O61" s="175"/>
      <c r="P61" s="175"/>
    </row>
    <row r="62" spans="1:16" x14ac:dyDescent="0.25">
      <c r="A62" s="175" t="s">
        <v>35</v>
      </c>
      <c r="B62" s="175">
        <f>'将来負担比率（分子）の構造'!I$45</f>
        <v>3578</v>
      </c>
      <c r="C62" s="175"/>
      <c r="D62" s="175"/>
      <c r="E62" s="175">
        <f>'将来負担比率（分子）の構造'!J$45</f>
        <v>3509</v>
      </c>
      <c r="F62" s="175"/>
      <c r="G62" s="175"/>
      <c r="H62" s="175">
        <f>'将来負担比率（分子）の構造'!K$45</f>
        <v>3742</v>
      </c>
      <c r="I62" s="175"/>
      <c r="J62" s="175"/>
      <c r="K62" s="175">
        <f>'将来負担比率（分子）の構造'!L$45</f>
        <v>3804</v>
      </c>
      <c r="L62" s="175"/>
      <c r="M62" s="175"/>
      <c r="N62" s="175">
        <f>'将来負担比率（分子）の構造'!M$45</f>
        <v>3904</v>
      </c>
      <c r="O62" s="175"/>
      <c r="P62" s="175"/>
    </row>
    <row r="63" spans="1:16" x14ac:dyDescent="0.25">
      <c r="A63" s="175" t="s">
        <v>34</v>
      </c>
      <c r="B63" s="175">
        <f>'将来負担比率（分子）の構造'!I$44</f>
        <v>161</v>
      </c>
      <c r="C63" s="175"/>
      <c r="D63" s="175"/>
      <c r="E63" s="175">
        <f>'将来負担比率（分子）の構造'!J$44</f>
        <v>57</v>
      </c>
      <c r="F63" s="175"/>
      <c r="G63" s="175"/>
      <c r="H63" s="175">
        <f>'将来負担比率（分子）の構造'!K$44</f>
        <v>5</v>
      </c>
      <c r="I63" s="175"/>
      <c r="J63" s="175"/>
      <c r="K63" s="175">
        <f>'将来負担比率（分子）の構造'!L$44</f>
        <v>2</v>
      </c>
      <c r="L63" s="175"/>
      <c r="M63" s="175"/>
      <c r="N63" s="175" t="str">
        <f>'将来負担比率（分子）の構造'!M$44</f>
        <v>-</v>
      </c>
      <c r="O63" s="175"/>
      <c r="P63" s="175"/>
    </row>
    <row r="64" spans="1:16" x14ac:dyDescent="0.25">
      <c r="A64" s="175" t="s">
        <v>33</v>
      </c>
      <c r="B64" s="175">
        <f>'将来負担比率（分子）の構造'!I$43</f>
        <v>10072</v>
      </c>
      <c r="C64" s="175"/>
      <c r="D64" s="175"/>
      <c r="E64" s="175">
        <f>'将来負担比率（分子）の構造'!J$43</f>
        <v>8818</v>
      </c>
      <c r="F64" s="175"/>
      <c r="G64" s="175"/>
      <c r="H64" s="175">
        <f>'将来負担比率（分子）の構造'!K$43</f>
        <v>7055</v>
      </c>
      <c r="I64" s="175"/>
      <c r="J64" s="175"/>
      <c r="K64" s="175">
        <f>'将来負担比率（分子）の構造'!L$43</f>
        <v>5520</v>
      </c>
      <c r="L64" s="175"/>
      <c r="M64" s="175"/>
      <c r="N64" s="175">
        <f>'将来負担比率（分子）の構造'!M$43</f>
        <v>4629</v>
      </c>
      <c r="O64" s="175"/>
      <c r="P64" s="175"/>
    </row>
    <row r="65" spans="1:16" x14ac:dyDescent="0.25">
      <c r="A65" s="175" t="s">
        <v>32</v>
      </c>
      <c r="B65" s="175">
        <f>'将来負担比率（分子）の構造'!I$42</f>
        <v>594</v>
      </c>
      <c r="C65" s="175"/>
      <c r="D65" s="175"/>
      <c r="E65" s="175">
        <f>'将来負担比率（分子）の構造'!J$42</f>
        <v>371</v>
      </c>
      <c r="F65" s="175"/>
      <c r="G65" s="175"/>
      <c r="H65" s="175">
        <f>'将来負担比率（分子）の構造'!K$42</f>
        <v>248</v>
      </c>
      <c r="I65" s="175"/>
      <c r="J65" s="175"/>
      <c r="K65" s="175">
        <f>'将来負担比率（分子）の構造'!L$42</f>
        <v>123</v>
      </c>
      <c r="L65" s="175"/>
      <c r="M65" s="175"/>
      <c r="N65" s="175" t="str">
        <f>'将来負担比率（分子）の構造'!M$42</f>
        <v>-</v>
      </c>
      <c r="O65" s="175"/>
      <c r="P65" s="175"/>
    </row>
    <row r="66" spans="1:16" x14ac:dyDescent="0.25">
      <c r="A66" s="175" t="s">
        <v>31</v>
      </c>
      <c r="B66" s="175">
        <f>'将来負担比率（分子）の構造'!I$41</f>
        <v>24450</v>
      </c>
      <c r="C66" s="175"/>
      <c r="D66" s="175"/>
      <c r="E66" s="175">
        <f>'将来負担比率（分子）の構造'!J$41</f>
        <v>24865</v>
      </c>
      <c r="F66" s="175"/>
      <c r="G66" s="175"/>
      <c r="H66" s="175">
        <f>'将来負担比率（分子）の構造'!K$41</f>
        <v>25472</v>
      </c>
      <c r="I66" s="175"/>
      <c r="J66" s="175"/>
      <c r="K66" s="175">
        <f>'将来負担比率（分子）の構造'!L$41</f>
        <v>25589</v>
      </c>
      <c r="L66" s="175"/>
      <c r="M66" s="175"/>
      <c r="N66" s="175">
        <f>'将来負担比率（分子）の構造'!M$41</f>
        <v>23591</v>
      </c>
      <c r="O66" s="175"/>
      <c r="P66" s="175"/>
    </row>
    <row r="67" spans="1:16" x14ac:dyDescent="0.25">
      <c r="A67" s="175" t="s">
        <v>71</v>
      </c>
      <c r="B67" s="175" t="e">
        <f>NA()</f>
        <v>#N/A</v>
      </c>
      <c r="C67" s="175">
        <f>IF(ISNUMBER('将来負担比率（分子）の構造'!I$53), IF('将来負担比率（分子）の構造'!I$53 &lt; 0, 0, '将来負担比率（分子）の構造'!I$53), NA())</f>
        <v>3903</v>
      </c>
      <c r="D67" s="175" t="e">
        <f>NA()</f>
        <v>#N/A</v>
      </c>
      <c r="E67" s="175" t="e">
        <f>NA()</f>
        <v>#N/A</v>
      </c>
      <c r="F67" s="175">
        <f>IF(ISNUMBER('将来負担比率（分子）の構造'!J$53), IF('将来負担比率（分子）の構造'!J$53 &lt; 0, 0, '将来負担比率（分子）の構造'!J$53), NA())</f>
        <v>2401</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2623</v>
      </c>
      <c r="C72" s="179">
        <f>基金残高に係る経年分析!G55</f>
        <v>3349</v>
      </c>
      <c r="D72" s="179">
        <f>基金残高に係る経年分析!H55</f>
        <v>3143</v>
      </c>
    </row>
    <row r="73" spans="1:16" x14ac:dyDescent="0.25">
      <c r="A73" s="178" t="s">
        <v>74</v>
      </c>
      <c r="B73" s="179" t="str">
        <f>基金残高に係る経年分析!F56</f>
        <v>-</v>
      </c>
      <c r="C73" s="179" t="str">
        <f>基金残高に係る経年分析!G56</f>
        <v>-</v>
      </c>
      <c r="D73" s="179" t="str">
        <f>基金残高に係る経年分析!H56</f>
        <v>-</v>
      </c>
    </row>
    <row r="74" spans="1:16" x14ac:dyDescent="0.25">
      <c r="A74" s="178" t="s">
        <v>75</v>
      </c>
      <c r="B74" s="179">
        <f>基金残高に係る経年分析!F57</f>
        <v>2844</v>
      </c>
      <c r="C74" s="179">
        <f>基金残高に係る経年分析!G57</f>
        <v>3709</v>
      </c>
      <c r="D74" s="179">
        <f>基金残高に係る経年分析!H57</f>
        <v>4401</v>
      </c>
    </row>
  </sheetData>
  <sheetProtection algorithmName="SHA-512" hashValue="beKDqqSUQpQy4gPADzJwfZZn1Fj/kAIfwhx60r0qmX9hEpz/yY/iDac4LnJWnB25i5tC/EOFMXCtAcykqdrA+Q==" saltValue="9TKg1vh2RHD6tLijex7A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美咲</cp:lastModifiedBy>
  <cp:lastPrinted>2025-03-11T05:45:12Z</cp:lastPrinted>
  <dcterms:created xsi:type="dcterms:W3CDTF">2025-02-19T03:01:08Z</dcterms:created>
  <dcterms:modified xsi:type="dcterms:W3CDTF">2025-03-17T00:00:07Z</dcterms:modified>
  <cp:category/>
</cp:coreProperties>
</file>